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tabRatio="897" activeTab="2"/>
  </bookViews>
  <sheets>
    <sheet name="市町村別" sheetId="1" r:id="rId1"/>
    <sheet name="市町村別（男）" sheetId="2" r:id="rId2"/>
    <sheet name="市町村別（女）" sheetId="3" r:id="rId3"/>
    <sheet name="年齢階級別" sheetId="4" r:id="rId4"/>
  </sheets>
  <definedNames>
    <definedName name="_xlnm.Print_Titles" localSheetId="2">'市町村別（女）'!$B:$B,'市町村別（女）'!$1:$5</definedName>
    <definedName name="_xlnm.Print_Titles" localSheetId="1">'市町村別（男）'!$B:$B,'市町村別（男）'!$1:$5</definedName>
  </definedNames>
  <calcPr fullCalcOnLoad="1"/>
</workbook>
</file>

<file path=xl/sharedStrings.xml><?xml version="1.0" encoding="utf-8"?>
<sst xmlns="http://schemas.openxmlformats.org/spreadsheetml/2006/main" count="453" uniqueCount="210">
  <si>
    <t>受診者数</t>
  </si>
  <si>
    <t>対象者数</t>
  </si>
  <si>
    <t>市町村名</t>
  </si>
  <si>
    <t>未把握</t>
  </si>
  <si>
    <t>未受診者</t>
  </si>
  <si>
    <t>岡山県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</si>
  <si>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</si>
  <si>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</si>
  <si>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</si>
  <si>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</si>
  <si>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</si>
  <si>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</si>
  <si>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</si>
  <si>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</si>
  <si>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</si>
  <si>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</si>
  <si>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御津町</t>
  </si>
  <si>
    <t>建部町</t>
  </si>
  <si>
    <t>加茂川町</t>
  </si>
  <si>
    <t>瀬戸町</t>
  </si>
  <si>
    <t>山陽町</t>
  </si>
  <si>
    <t>赤坂町</t>
  </si>
  <si>
    <t>熊山町</t>
  </si>
  <si>
    <t>吉井町</t>
  </si>
  <si>
    <t>日生町</t>
  </si>
  <si>
    <t>吉永町</t>
  </si>
  <si>
    <t>佐伯町</t>
  </si>
  <si>
    <t>和気町</t>
  </si>
  <si>
    <t>牛窓町</t>
  </si>
  <si>
    <t>邑久町</t>
  </si>
  <si>
    <t>長船町</t>
  </si>
  <si>
    <t>灘崎町</t>
  </si>
  <si>
    <t>早島町</t>
  </si>
  <si>
    <t>山手村</t>
  </si>
  <si>
    <t>清音村</t>
  </si>
  <si>
    <t>船穂町</t>
  </si>
  <si>
    <t>金光町</t>
  </si>
  <si>
    <t>鴨方町</t>
  </si>
  <si>
    <t>寄島町</t>
  </si>
  <si>
    <t>里庄町</t>
  </si>
  <si>
    <t>矢掛町</t>
  </si>
  <si>
    <t>美星町</t>
  </si>
  <si>
    <t>芳井町</t>
  </si>
  <si>
    <t>真備町</t>
  </si>
  <si>
    <t>有漢町</t>
  </si>
  <si>
    <t>北房町</t>
  </si>
  <si>
    <t>賀陽町</t>
  </si>
  <si>
    <t>成羽町</t>
  </si>
  <si>
    <t>川上町</t>
  </si>
  <si>
    <t>備中町</t>
  </si>
  <si>
    <t>大佐町</t>
  </si>
  <si>
    <t>神郷町</t>
  </si>
  <si>
    <t>哲多町</t>
  </si>
  <si>
    <t>哲西町</t>
  </si>
  <si>
    <t>勝山町</t>
  </si>
  <si>
    <t>落合町</t>
  </si>
  <si>
    <t>湯原町</t>
  </si>
  <si>
    <t>久世町</t>
  </si>
  <si>
    <t>美甘村</t>
  </si>
  <si>
    <t>新庄村</t>
  </si>
  <si>
    <t>川上村</t>
  </si>
  <si>
    <t>八束村</t>
  </si>
  <si>
    <t>中和村</t>
  </si>
  <si>
    <t>加茂町</t>
  </si>
  <si>
    <t>富村</t>
  </si>
  <si>
    <t>奥津町</t>
  </si>
  <si>
    <t>上斎原村</t>
  </si>
  <si>
    <t>阿波村</t>
  </si>
  <si>
    <t>鏡野町</t>
  </si>
  <si>
    <t>勝田町</t>
  </si>
  <si>
    <t>勝央町</t>
  </si>
  <si>
    <t>奈義町</t>
  </si>
  <si>
    <t>勝北町</t>
  </si>
  <si>
    <t>大原町</t>
  </si>
  <si>
    <t>東粟倉村</t>
  </si>
  <si>
    <t>西粟倉村</t>
  </si>
  <si>
    <t>美作町</t>
  </si>
  <si>
    <t>作東町</t>
  </si>
  <si>
    <t>英田町</t>
  </si>
  <si>
    <t>中央町</t>
  </si>
  <si>
    <t>旭町</t>
  </si>
  <si>
    <t>久米南町</t>
  </si>
  <si>
    <t>久米町</t>
  </si>
  <si>
    <t>柵原町</t>
  </si>
  <si>
    <t>A</t>
  </si>
  <si>
    <t>B</t>
  </si>
  <si>
    <t>C</t>
  </si>
  <si>
    <t>C/B</t>
  </si>
  <si>
    <t>受診率</t>
  </si>
  <si>
    <t>対象者率</t>
  </si>
  <si>
    <t>B/A</t>
  </si>
  <si>
    <t>要精検者数</t>
  </si>
  <si>
    <t>D</t>
  </si>
  <si>
    <t>要精検率</t>
  </si>
  <si>
    <t>D/C</t>
  </si>
  <si>
    <t>受診者数</t>
  </si>
  <si>
    <t>受診率</t>
  </si>
  <si>
    <t>受診者の状況</t>
  </si>
  <si>
    <t>異常認めず</t>
  </si>
  <si>
    <t>がんであった者</t>
  </si>
  <si>
    <t>がんの疑い　　　　　　　　　　　　　　　　　　　　　　のある者</t>
  </si>
  <si>
    <t>がん以外の疾　　　　　　　　　　患であった者</t>
  </si>
  <si>
    <t>同左の割合</t>
  </si>
  <si>
    <t>F</t>
  </si>
  <si>
    <t>F/C</t>
  </si>
  <si>
    <t>初回受診</t>
  </si>
  <si>
    <t>がん発見率　　　　　　　　　　　　　　　　　　　人口10万対</t>
  </si>
  <si>
    <t>がん発見率　　　　　　　　　　　　　　　　　　　人口10万対</t>
  </si>
  <si>
    <t>対象者率</t>
  </si>
  <si>
    <t>受診者の状況</t>
  </si>
  <si>
    <t>初回受診</t>
  </si>
  <si>
    <t>要精検者数</t>
  </si>
  <si>
    <t>要精検率</t>
  </si>
  <si>
    <t>異常認めず</t>
  </si>
  <si>
    <t>がんであった者</t>
  </si>
  <si>
    <t>がんの疑い　　　　　　　　　　　　　　　　　　　　　　のある者</t>
  </si>
  <si>
    <t>同左の割合</t>
  </si>
  <si>
    <t>A</t>
  </si>
  <si>
    <t>B</t>
  </si>
  <si>
    <t>B/A</t>
  </si>
  <si>
    <t>C</t>
  </si>
  <si>
    <t>C/B</t>
  </si>
  <si>
    <t>D</t>
  </si>
  <si>
    <t>D/C</t>
  </si>
  <si>
    <t xml:space="preserve"> 対象人口（40歳以上)</t>
  </si>
  <si>
    <t>受診者数</t>
  </si>
  <si>
    <t>早期がん　　　　　　　　　　患者数</t>
  </si>
  <si>
    <t xml:space="preserve"> 対象人口（40歳以上)</t>
  </si>
  <si>
    <t>早期がん　　　　　　　　　　患者数</t>
  </si>
  <si>
    <t>精密検診</t>
  </si>
  <si>
    <t>G</t>
  </si>
  <si>
    <t>G/C</t>
  </si>
  <si>
    <t>精　検　結　果　別　人　員</t>
  </si>
  <si>
    <t>E</t>
  </si>
  <si>
    <t>E/D</t>
  </si>
  <si>
    <t>要精検受診者数</t>
  </si>
  <si>
    <t>要精検受診者率</t>
  </si>
  <si>
    <t>F</t>
  </si>
  <si>
    <t>G</t>
  </si>
  <si>
    <t>G/C</t>
  </si>
  <si>
    <t>F/C</t>
  </si>
  <si>
    <t>がん以外の疾患であった者</t>
  </si>
  <si>
    <t>大腸がん検診（男）</t>
  </si>
  <si>
    <t>大腸がん検診（女）</t>
  </si>
  <si>
    <t>平成１２年度　大腸がん検診</t>
  </si>
  <si>
    <t>精密検診</t>
  </si>
  <si>
    <t>精　検　結　果　別　人　員</t>
  </si>
  <si>
    <t>精検受診者数</t>
  </si>
  <si>
    <t>精検受診率</t>
  </si>
  <si>
    <t>E</t>
  </si>
  <si>
    <t>E/D</t>
  </si>
  <si>
    <t>F</t>
  </si>
  <si>
    <t>G</t>
  </si>
  <si>
    <t>G/C</t>
  </si>
  <si>
    <t>F/C</t>
  </si>
  <si>
    <t>平成１２年度　大腸がん検診（年齢階級別）</t>
  </si>
  <si>
    <t>平成12年度</t>
  </si>
  <si>
    <t>対象人口
　（40歳以上)</t>
  </si>
  <si>
    <t>対象者数</t>
  </si>
  <si>
    <t>初回受診者</t>
  </si>
  <si>
    <t>受診率</t>
  </si>
  <si>
    <t>要精検者数</t>
  </si>
  <si>
    <t>精検受診者数</t>
  </si>
  <si>
    <t>精検受診率</t>
  </si>
  <si>
    <t>結　　　果　　　別　　　人　　　員</t>
  </si>
  <si>
    <t>早期がん患者数</t>
  </si>
  <si>
    <t>がん発見率</t>
  </si>
  <si>
    <t>異常
認めず</t>
  </si>
  <si>
    <t>がんで
あった者</t>
  </si>
  <si>
    <t>がんの
疑いの
ある者</t>
  </si>
  <si>
    <t>がん以外
の疾患で
あった者</t>
  </si>
  <si>
    <t>人口11万対</t>
  </si>
  <si>
    <t>(1)</t>
  </si>
  <si>
    <t>(2)</t>
  </si>
  <si>
    <t>(2)/(1)</t>
  </si>
  <si>
    <t>(3)</t>
  </si>
  <si>
    <t>(4)</t>
  </si>
  <si>
    <t>(4)/(3)</t>
  </si>
  <si>
    <t>(5)</t>
  </si>
  <si>
    <t>(6)</t>
  </si>
  <si>
    <t>(7)</t>
  </si>
  <si>
    <t>(8)</t>
  </si>
  <si>
    <t>(9)</t>
  </si>
  <si>
    <t>(10)</t>
  </si>
  <si>
    <t>(6)/(3)</t>
  </si>
  <si>
    <t>岡山県</t>
  </si>
  <si>
    <t>大　腸　が　ん</t>
  </si>
  <si>
    <t>40～44歳</t>
  </si>
  <si>
    <t>(13)</t>
  </si>
  <si>
    <t>男</t>
  </si>
  <si>
    <t>45～49歳</t>
  </si>
  <si>
    <t>(14)</t>
  </si>
  <si>
    <t>50～54歳</t>
  </si>
  <si>
    <t>(15)</t>
  </si>
  <si>
    <t>55～59歳</t>
  </si>
  <si>
    <t>(16)</t>
  </si>
  <si>
    <t>60～64歳</t>
  </si>
  <si>
    <t>(17)</t>
  </si>
  <si>
    <t>65～69歳</t>
  </si>
  <si>
    <t>(18)</t>
  </si>
  <si>
    <t>70～74歳</t>
  </si>
  <si>
    <t>(19)</t>
  </si>
  <si>
    <t>75～79歳</t>
  </si>
  <si>
    <t>(20)</t>
  </si>
  <si>
    <t>80歳以上</t>
  </si>
  <si>
    <t>(21)</t>
  </si>
  <si>
    <t>計</t>
  </si>
  <si>
    <t>(22)</t>
  </si>
  <si>
    <t>女</t>
  </si>
  <si>
    <t>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</si>
</sst>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;\(00\);"/>
    <numFmt numFmtId="177" formatCode="#,##0.0;[Red]\-#,##0.0"/>
    <numFmt numFmtId="178" formatCode="0_);[Red]\(0\)"/>
    <numFmt numFmtId="179" formatCode="General;\(00.0\);"/>
    <numFmt numFmtId="180" formatCode="General;\(00.00\);"/>
    <numFmt numFmtId="181" formatCode="General;\(00.000\);"/>
    <numFmt numFmtId="182" formatCode="General;\(00.0000\);"/>
    <numFmt numFmtId="183" formatCode="General;\(00.00000\);"/>
    <numFmt numFmtId="184" formatCode="General;\(00.000000\);"/>
    <numFmt numFmtId="185" formatCode="0.0_);[Red]\(0.0\)"/>
    <numFmt numFmtId="186" formatCode="#,##0.0_ ;[Red]\-#,##0.0\ "/>
  </numFmts>
  <fonts count="41"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sz val="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hair"/>
      <right style="hair"/>
      <top style="thin"/>
      <bottom style="thin"/>
    </border>
    <border>
      <left style="hair"/>
      <right style="hair"/>
      <top style="thin"/>
      <bottom style="medium"/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medium"/>
    </border>
    <border>
      <left style="hair"/>
      <right style="double"/>
      <top style="thin"/>
      <bottom style="thin"/>
    </border>
    <border>
      <left style="hair"/>
      <right style="double"/>
      <top style="thin"/>
      <bottom style="medium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thin"/>
      <bottom style="medium"/>
    </border>
    <border>
      <left style="hair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double"/>
      <right style="hair"/>
      <top style="thin"/>
      <bottom style="medium"/>
    </border>
    <border>
      <left style="double"/>
      <right style="hair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double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double"/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double"/>
      <top style="thin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38" fontId="3" fillId="0" borderId="10" xfId="48" applyFont="1" applyFill="1" applyBorder="1" applyAlignment="1">
      <alignment/>
    </xf>
    <xf numFmtId="0" fontId="3" fillId="0" borderId="0" xfId="0" applyFont="1" applyFill="1" applyAlignment="1">
      <alignment/>
    </xf>
    <xf numFmtId="38" fontId="3" fillId="0" borderId="10" xfId="48" applyFont="1" applyFill="1" applyBorder="1" applyAlignment="1" applyProtection="1">
      <alignment/>
      <protection/>
    </xf>
    <xf numFmtId="38" fontId="3" fillId="0" borderId="10" xfId="48" applyFont="1" applyBorder="1" applyAlignment="1">
      <alignment/>
    </xf>
    <xf numFmtId="38" fontId="3" fillId="0" borderId="11" xfId="48" applyFont="1" applyFill="1" applyBorder="1" applyAlignment="1" applyProtection="1">
      <alignment/>
      <protection/>
    </xf>
    <xf numFmtId="38" fontId="3" fillId="0" borderId="12" xfId="48" applyFont="1" applyFill="1" applyBorder="1" applyAlignment="1">
      <alignment horizontal="distributed" vertical="center" wrapText="1"/>
    </xf>
    <xf numFmtId="38" fontId="3" fillId="0" borderId="13" xfId="48" applyFont="1" applyFill="1" applyBorder="1" applyAlignment="1">
      <alignment horizontal="distributed" vertical="center" wrapText="1"/>
    </xf>
    <xf numFmtId="38" fontId="3" fillId="0" borderId="14" xfId="48" applyFont="1" applyFill="1" applyBorder="1" applyAlignment="1" applyProtection="1">
      <alignment/>
      <protection/>
    </xf>
    <xf numFmtId="38" fontId="3" fillId="0" borderId="14" xfId="48" applyFont="1" applyBorder="1" applyAlignment="1">
      <alignment/>
    </xf>
    <xf numFmtId="38" fontId="3" fillId="0" borderId="14" xfId="48" applyFont="1" applyFill="1" applyBorder="1" applyAlignment="1">
      <alignment/>
    </xf>
    <xf numFmtId="38" fontId="3" fillId="0" borderId="15" xfId="48" applyFont="1" applyBorder="1" applyAlignment="1">
      <alignment/>
    </xf>
    <xf numFmtId="38" fontId="3" fillId="0" borderId="16" xfId="48" applyFont="1" applyBorder="1" applyAlignment="1">
      <alignment/>
    </xf>
    <xf numFmtId="38" fontId="3" fillId="0" borderId="17" xfId="48" applyFont="1" applyFill="1" applyBorder="1" applyAlignment="1" applyProtection="1">
      <alignment/>
      <protection/>
    </xf>
    <xf numFmtId="38" fontId="3" fillId="0" borderId="10" xfId="48" applyFont="1" applyFill="1" applyBorder="1" applyAlignment="1" applyProtection="1">
      <alignment/>
      <protection locked="0"/>
    </xf>
    <xf numFmtId="38" fontId="3" fillId="0" borderId="11" xfId="48" applyFont="1" applyFill="1" applyBorder="1" applyAlignment="1" applyProtection="1">
      <alignment/>
      <protection locked="0"/>
    </xf>
    <xf numFmtId="38" fontId="3" fillId="0" borderId="10" xfId="48" applyFont="1" applyBorder="1" applyAlignment="1" applyProtection="1">
      <alignment/>
      <protection locked="0"/>
    </xf>
    <xf numFmtId="38" fontId="3" fillId="0" borderId="11" xfId="48" applyFont="1" applyBorder="1" applyAlignment="1" applyProtection="1">
      <alignment/>
      <protection locked="0"/>
    </xf>
    <xf numFmtId="38" fontId="3" fillId="0" borderId="16" xfId="48" applyFont="1" applyBorder="1" applyAlignment="1" applyProtection="1">
      <alignment/>
      <protection locked="0"/>
    </xf>
    <xf numFmtId="38" fontId="3" fillId="0" borderId="18" xfId="48" applyFont="1" applyBorder="1" applyAlignment="1" applyProtection="1">
      <alignment/>
      <protection locked="0"/>
    </xf>
    <xf numFmtId="38" fontId="3" fillId="0" borderId="16" xfId="48" applyFont="1" applyFill="1" applyBorder="1" applyAlignment="1" applyProtection="1">
      <alignment/>
      <protection/>
    </xf>
    <xf numFmtId="38" fontId="3" fillId="0" borderId="18" xfId="48" applyFont="1" applyFill="1" applyBorder="1" applyAlignment="1" applyProtection="1">
      <alignment/>
      <protection/>
    </xf>
    <xf numFmtId="185" fontId="3" fillId="0" borderId="1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8" fontId="3" fillId="0" borderId="0" xfId="48" applyFont="1" applyAlignment="1" applyProtection="1">
      <alignment/>
      <protection locked="0"/>
    </xf>
    <xf numFmtId="38" fontId="3" fillId="0" borderId="0" xfId="48" applyFont="1" applyFill="1" applyAlignment="1" applyProtection="1">
      <alignment/>
      <protection locked="0"/>
    </xf>
    <xf numFmtId="38" fontId="3" fillId="0" borderId="19" xfId="48" applyFont="1" applyFill="1" applyBorder="1" applyAlignment="1" applyProtection="1">
      <alignment/>
      <protection locked="0"/>
    </xf>
    <xf numFmtId="38" fontId="3" fillId="0" borderId="12" xfId="48" applyFont="1" applyFill="1" applyBorder="1" applyAlignment="1" applyProtection="1">
      <alignment horizontal="center"/>
      <protection locked="0"/>
    </xf>
    <xf numFmtId="38" fontId="3" fillId="0" borderId="12" xfId="48" applyFont="1" applyFill="1" applyBorder="1" applyAlignment="1" applyProtection="1">
      <alignment horizontal="center" vertical="center"/>
      <protection locked="0"/>
    </xf>
    <xf numFmtId="38" fontId="3" fillId="0" borderId="20" xfId="48" applyFont="1" applyFill="1" applyBorder="1" applyAlignment="1" applyProtection="1">
      <alignment horizontal="center" vertical="center"/>
      <protection locked="0"/>
    </xf>
    <xf numFmtId="38" fontId="3" fillId="0" borderId="12" xfId="48" applyFont="1" applyFill="1" applyBorder="1" applyAlignment="1" applyProtection="1">
      <alignment horizontal="distributed" vertical="center" wrapText="1"/>
      <protection locked="0"/>
    </xf>
    <xf numFmtId="38" fontId="3" fillId="0" borderId="0" xfId="48" applyFont="1" applyFill="1" applyBorder="1" applyAlignment="1" applyProtection="1">
      <alignment horizontal="distributed" vertical="center" wrapText="1"/>
      <protection locked="0"/>
    </xf>
    <xf numFmtId="38" fontId="3" fillId="0" borderId="21" xfId="48" applyFont="1" applyFill="1" applyBorder="1" applyAlignment="1" applyProtection="1">
      <alignment horizontal="distributed" vertical="center" wrapText="1"/>
      <protection locked="0"/>
    </xf>
    <xf numFmtId="38" fontId="3" fillId="0" borderId="22" xfId="48" applyFont="1" applyFill="1" applyBorder="1" applyAlignment="1" applyProtection="1">
      <alignment horizontal="distributed" vertical="center" wrapText="1"/>
      <protection locked="0"/>
    </xf>
    <xf numFmtId="38" fontId="3" fillId="0" borderId="20" xfId="48" applyFont="1" applyFill="1" applyBorder="1" applyAlignment="1" applyProtection="1">
      <alignment horizontal="distributed" vertical="center" wrapText="1"/>
      <protection locked="0"/>
    </xf>
    <xf numFmtId="38" fontId="3" fillId="0" borderId="13" xfId="48" applyFont="1" applyFill="1" applyBorder="1" applyAlignment="1" applyProtection="1">
      <alignment horizontal="center" vertical="center"/>
      <protection locked="0"/>
    </xf>
    <xf numFmtId="38" fontId="3" fillId="0" borderId="21" xfId="48" applyFont="1" applyFill="1" applyBorder="1" applyAlignment="1" applyProtection="1">
      <alignment horizontal="center"/>
      <protection locked="0"/>
    </xf>
    <xf numFmtId="176" fontId="3" fillId="0" borderId="0" xfId="0" applyNumberFormat="1" applyFont="1" applyAlignment="1" applyProtection="1">
      <alignment/>
      <protection locked="0"/>
    </xf>
    <xf numFmtId="38" fontId="3" fillId="0" borderId="23" xfId="48" applyFont="1" applyFill="1" applyBorder="1" applyAlignment="1" applyProtection="1">
      <alignment/>
      <protection locked="0"/>
    </xf>
    <xf numFmtId="38" fontId="3" fillId="0" borderId="24" xfId="48" applyFont="1" applyFill="1" applyBorder="1" applyAlignment="1" applyProtection="1">
      <alignment/>
      <protection locked="0"/>
    </xf>
    <xf numFmtId="0" fontId="3" fillId="0" borderId="23" xfId="0" applyFont="1" applyBorder="1" applyAlignment="1" applyProtection="1">
      <alignment/>
      <protection locked="0"/>
    </xf>
    <xf numFmtId="0" fontId="3" fillId="0" borderId="25" xfId="0" applyFont="1" applyBorder="1" applyAlignment="1" applyProtection="1">
      <alignment/>
      <protection locked="0"/>
    </xf>
    <xf numFmtId="185" fontId="3" fillId="0" borderId="11" xfId="0" applyNumberFormat="1" applyFont="1" applyBorder="1" applyAlignment="1" applyProtection="1">
      <alignment/>
      <protection locked="0"/>
    </xf>
    <xf numFmtId="185" fontId="3" fillId="0" borderId="26" xfId="0" applyNumberFormat="1" applyFont="1" applyBorder="1" applyAlignment="1" applyProtection="1">
      <alignment/>
      <protection locked="0"/>
    </xf>
    <xf numFmtId="38" fontId="3" fillId="0" borderId="27" xfId="48" applyFont="1" applyFill="1" applyBorder="1" applyAlignment="1" applyProtection="1">
      <alignment horizontal="distributed" vertical="center" wrapText="1"/>
      <protection locked="0"/>
    </xf>
    <xf numFmtId="38" fontId="3" fillId="0" borderId="17" xfId="48" applyFont="1" applyFill="1" applyBorder="1" applyAlignment="1" applyProtection="1">
      <alignment/>
      <protection locked="0"/>
    </xf>
    <xf numFmtId="185" fontId="3" fillId="0" borderId="26" xfId="0" applyNumberFormat="1" applyFont="1" applyFill="1" applyBorder="1" applyAlignment="1" applyProtection="1">
      <alignment/>
      <protection locked="0"/>
    </xf>
    <xf numFmtId="185" fontId="3" fillId="0" borderId="18" xfId="0" applyNumberFormat="1" applyFont="1" applyBorder="1" applyAlignment="1" applyProtection="1">
      <alignment/>
      <protection locked="0"/>
    </xf>
    <xf numFmtId="38" fontId="3" fillId="0" borderId="28" xfId="48" applyFont="1" applyFill="1" applyBorder="1" applyAlignment="1" applyProtection="1">
      <alignment/>
      <protection locked="0"/>
    </xf>
    <xf numFmtId="185" fontId="3" fillId="0" borderId="16" xfId="0" applyNumberFormat="1" applyFont="1" applyBorder="1" applyAlignment="1" applyProtection="1">
      <alignment/>
      <protection locked="0"/>
    </xf>
    <xf numFmtId="38" fontId="3" fillId="0" borderId="29" xfId="48" applyFont="1" applyFill="1" applyBorder="1" applyAlignment="1" applyProtection="1">
      <alignment/>
      <protection locked="0"/>
    </xf>
    <xf numFmtId="185" fontId="3" fillId="0" borderId="30" xfId="0" applyNumberFormat="1" applyFont="1" applyBorder="1" applyAlignment="1" applyProtection="1">
      <alignment/>
      <protection locked="0"/>
    </xf>
    <xf numFmtId="185" fontId="3" fillId="0" borderId="30" xfId="0" applyNumberFormat="1" applyFont="1" applyFill="1" applyBorder="1" applyAlignment="1" applyProtection="1">
      <alignment/>
      <protection locked="0"/>
    </xf>
    <xf numFmtId="38" fontId="3" fillId="0" borderId="31" xfId="48" applyFont="1" applyFill="1" applyBorder="1" applyAlignment="1" applyProtection="1">
      <alignment horizontal="center"/>
      <protection locked="0"/>
    </xf>
    <xf numFmtId="185" fontId="3" fillId="0" borderId="32" xfId="0" applyNumberFormat="1" applyFont="1" applyBorder="1" applyAlignment="1" applyProtection="1">
      <alignment/>
      <protection locked="0"/>
    </xf>
    <xf numFmtId="185" fontId="3" fillId="0" borderId="33" xfId="0" applyNumberFormat="1" applyFont="1" applyBorder="1" applyAlignment="1" applyProtection="1">
      <alignment/>
      <protection locked="0"/>
    </xf>
    <xf numFmtId="38" fontId="3" fillId="0" borderId="34" xfId="48" applyFont="1" applyFill="1" applyBorder="1" applyAlignment="1" applyProtection="1">
      <alignment/>
      <protection locked="0"/>
    </xf>
    <xf numFmtId="176" fontId="3" fillId="0" borderId="34" xfId="0" applyNumberFormat="1" applyFont="1" applyBorder="1" applyAlignment="1" applyProtection="1">
      <alignment/>
      <protection locked="0"/>
    </xf>
    <xf numFmtId="38" fontId="3" fillId="0" borderId="35" xfId="48" applyFont="1" applyFill="1" applyBorder="1" applyAlignment="1" applyProtection="1">
      <alignment/>
      <protection locked="0"/>
    </xf>
    <xf numFmtId="0" fontId="3" fillId="0" borderId="34" xfId="0" applyNumberFormat="1" applyFont="1" applyBorder="1" applyAlignment="1" applyProtection="1">
      <alignment/>
      <protection locked="0"/>
    </xf>
    <xf numFmtId="0" fontId="3" fillId="0" borderId="36" xfId="0" applyNumberFormat="1" applyFont="1" applyBorder="1" applyAlignment="1" applyProtection="1">
      <alignment/>
      <protection locked="0"/>
    </xf>
    <xf numFmtId="178" fontId="3" fillId="0" borderId="34" xfId="61" applyNumberFormat="1" applyFont="1" applyFill="1" applyBorder="1" applyProtection="1">
      <alignment/>
      <protection/>
    </xf>
    <xf numFmtId="178" fontId="3" fillId="0" borderId="34" xfId="0" applyNumberFormat="1" applyFont="1" applyFill="1" applyBorder="1" applyAlignment="1">
      <alignment/>
    </xf>
    <xf numFmtId="178" fontId="3" fillId="0" borderId="34" xfId="0" applyNumberFormat="1" applyFont="1" applyBorder="1" applyAlignment="1">
      <alignment/>
    </xf>
    <xf numFmtId="178" fontId="3" fillId="0" borderId="36" xfId="0" applyNumberFormat="1" applyFont="1" applyBorder="1" applyAlignment="1">
      <alignment/>
    </xf>
    <xf numFmtId="38" fontId="3" fillId="0" borderId="0" xfId="0" applyNumberFormat="1" applyFont="1" applyAlignment="1" applyProtection="1">
      <alignment/>
      <protection locked="0"/>
    </xf>
    <xf numFmtId="38" fontId="3" fillId="0" borderId="32" xfId="48" applyFont="1" applyFill="1" applyBorder="1" applyAlignment="1" applyProtection="1">
      <alignment/>
      <protection/>
    </xf>
    <xf numFmtId="38" fontId="3" fillId="0" borderId="14" xfId="48" applyFont="1" applyBorder="1" applyAlignment="1" applyProtection="1">
      <alignment/>
      <protection locked="0"/>
    </xf>
    <xf numFmtId="38" fontId="3" fillId="0" borderId="15" xfId="48" applyFont="1" applyBorder="1" applyAlignment="1" applyProtection="1">
      <alignment/>
      <protection locked="0"/>
    </xf>
    <xf numFmtId="38" fontId="3" fillId="0" borderId="33" xfId="48" applyFont="1" applyFill="1" applyBorder="1" applyAlignment="1" applyProtection="1">
      <alignment/>
      <protection/>
    </xf>
    <xf numFmtId="38" fontId="3" fillId="0" borderId="37" xfId="48" applyFont="1" applyFill="1" applyBorder="1" applyAlignment="1" applyProtection="1">
      <alignment/>
      <protection/>
    </xf>
    <xf numFmtId="38" fontId="3" fillId="0" borderId="38" xfId="48" applyFont="1" applyFill="1" applyBorder="1" applyAlignment="1" applyProtection="1">
      <alignment/>
      <protection/>
    </xf>
    <xf numFmtId="38" fontId="3" fillId="0" borderId="31" xfId="48" applyFont="1" applyFill="1" applyBorder="1" applyAlignment="1" applyProtection="1">
      <alignment horizontal="distributed" vertical="center" wrapText="1"/>
      <protection locked="0"/>
    </xf>
    <xf numFmtId="38" fontId="3" fillId="0" borderId="39" xfId="48" applyFont="1" applyFill="1" applyBorder="1" applyAlignment="1" applyProtection="1">
      <alignment horizontal="distributed" vertical="center" wrapText="1"/>
      <protection locked="0"/>
    </xf>
    <xf numFmtId="38" fontId="3" fillId="0" borderId="32" xfId="48" applyFont="1" applyFill="1" applyBorder="1" applyAlignment="1" applyProtection="1">
      <alignment/>
      <protection locked="0"/>
    </xf>
    <xf numFmtId="38" fontId="3" fillId="0" borderId="32" xfId="48" applyFont="1" applyBorder="1" applyAlignment="1" applyProtection="1">
      <alignment/>
      <protection locked="0"/>
    </xf>
    <xf numFmtId="38" fontId="3" fillId="0" borderId="33" xfId="48" applyFont="1" applyBorder="1" applyAlignment="1" applyProtection="1">
      <alignment/>
      <protection locked="0"/>
    </xf>
    <xf numFmtId="38" fontId="3" fillId="0" borderId="37" xfId="48" applyFont="1" applyFill="1" applyBorder="1" applyAlignment="1" applyProtection="1">
      <alignment/>
      <protection locked="0"/>
    </xf>
    <xf numFmtId="38" fontId="3" fillId="0" borderId="37" xfId="48" applyFont="1" applyBorder="1" applyAlignment="1" applyProtection="1">
      <alignment/>
      <protection locked="0"/>
    </xf>
    <xf numFmtId="38" fontId="3" fillId="0" borderId="38" xfId="48" applyFont="1" applyBorder="1" applyAlignment="1" applyProtection="1">
      <alignment/>
      <protection locked="0"/>
    </xf>
    <xf numFmtId="38" fontId="3" fillId="0" borderId="28" xfId="48" applyFont="1" applyFill="1" applyBorder="1" applyAlignment="1" applyProtection="1">
      <alignment/>
      <protection/>
    </xf>
    <xf numFmtId="185" fontId="3" fillId="0" borderId="40" xfId="0" applyNumberFormat="1" applyFont="1" applyBorder="1" applyAlignment="1" applyProtection="1">
      <alignment/>
      <protection locked="0"/>
    </xf>
    <xf numFmtId="185" fontId="3" fillId="0" borderId="41" xfId="0" applyNumberFormat="1" applyFont="1" applyBorder="1" applyAlignment="1" applyProtection="1">
      <alignment/>
      <protection locked="0"/>
    </xf>
    <xf numFmtId="185" fontId="3" fillId="0" borderId="42" xfId="0" applyNumberFormat="1" applyFont="1" applyBorder="1" applyAlignment="1" applyProtection="1">
      <alignment/>
      <protection locked="0"/>
    </xf>
    <xf numFmtId="185" fontId="3" fillId="0" borderId="43" xfId="0" applyNumberFormat="1" applyFont="1" applyBorder="1" applyAlignment="1" applyProtection="1">
      <alignment/>
      <protection locked="0"/>
    </xf>
    <xf numFmtId="38" fontId="3" fillId="0" borderId="27" xfId="48" applyFont="1" applyFill="1" applyBorder="1" applyAlignment="1" applyProtection="1">
      <alignment horizontal="center" vertical="center"/>
      <protection locked="0"/>
    </xf>
    <xf numFmtId="185" fontId="3" fillId="0" borderId="42" xfId="0" applyNumberFormat="1" applyFont="1" applyFill="1" applyBorder="1" applyAlignment="1" applyProtection="1">
      <alignment/>
      <protection locked="0"/>
    </xf>
    <xf numFmtId="185" fontId="3" fillId="0" borderId="43" xfId="0" applyNumberFormat="1" applyFont="1" applyFill="1" applyBorder="1" applyAlignment="1" applyProtection="1">
      <alignment/>
      <protection locked="0"/>
    </xf>
    <xf numFmtId="185" fontId="3" fillId="0" borderId="44" xfId="0" applyNumberFormat="1" applyFont="1" applyBorder="1" applyAlignment="1" applyProtection="1">
      <alignment/>
      <protection locked="0"/>
    </xf>
    <xf numFmtId="38" fontId="3" fillId="0" borderId="45" xfId="48" applyFont="1" applyFill="1" applyBorder="1" applyAlignment="1" applyProtection="1">
      <alignment horizontal="distributed" vertical="center" wrapText="1"/>
      <protection locked="0"/>
    </xf>
    <xf numFmtId="185" fontId="3" fillId="0" borderId="46" xfId="0" applyNumberFormat="1" applyFont="1" applyBorder="1" applyAlignment="1" applyProtection="1">
      <alignment/>
      <protection locked="0"/>
    </xf>
    <xf numFmtId="38" fontId="3" fillId="0" borderId="47" xfId="48" applyFont="1" applyFill="1" applyBorder="1" applyAlignment="1" applyProtection="1">
      <alignment horizontal="distributed" vertical="center" wrapText="1"/>
      <protection locked="0"/>
    </xf>
    <xf numFmtId="185" fontId="3" fillId="33" borderId="40" xfId="0" applyNumberFormat="1" applyFont="1" applyFill="1" applyBorder="1" applyAlignment="1" applyProtection="1">
      <alignment/>
      <protection locked="0"/>
    </xf>
    <xf numFmtId="38" fontId="3" fillId="0" borderId="47" xfId="48" applyFont="1" applyFill="1" applyBorder="1" applyAlignment="1" applyProtection="1">
      <alignment horizontal="center"/>
      <protection locked="0"/>
    </xf>
    <xf numFmtId="38" fontId="3" fillId="0" borderId="48" xfId="48" applyFont="1" applyFill="1" applyBorder="1" applyAlignment="1" applyProtection="1">
      <alignment/>
      <protection locked="0"/>
    </xf>
    <xf numFmtId="38" fontId="3" fillId="0" borderId="49" xfId="48" applyFont="1" applyFill="1" applyBorder="1" applyAlignment="1" applyProtection="1">
      <alignment/>
      <protection/>
    </xf>
    <xf numFmtId="38" fontId="3" fillId="0" borderId="50" xfId="48" applyFont="1" applyFill="1" applyBorder="1" applyAlignment="1" applyProtection="1">
      <alignment/>
      <protection/>
    </xf>
    <xf numFmtId="185" fontId="3" fillId="0" borderId="10" xfId="0" applyNumberFormat="1" applyFont="1" applyFill="1" applyBorder="1" applyAlignment="1" applyProtection="1">
      <alignment/>
      <protection locked="0"/>
    </xf>
    <xf numFmtId="185" fontId="3" fillId="0" borderId="11" xfId="0" applyNumberFormat="1" applyFont="1" applyFill="1" applyBorder="1" applyAlignment="1" applyProtection="1">
      <alignment/>
      <protection locked="0"/>
    </xf>
    <xf numFmtId="38" fontId="4" fillId="0" borderId="14" xfId="48" applyFont="1" applyBorder="1" applyAlignment="1" applyProtection="1">
      <alignment/>
      <protection locked="0"/>
    </xf>
    <xf numFmtId="38" fontId="4" fillId="0" borderId="15" xfId="48" applyFont="1" applyBorder="1" applyAlignment="1" applyProtection="1">
      <alignment/>
      <protection locked="0"/>
    </xf>
    <xf numFmtId="38" fontId="3" fillId="0" borderId="51" xfId="48" applyFont="1" applyFill="1" applyBorder="1" applyAlignment="1" applyProtection="1">
      <alignment/>
      <protection/>
    </xf>
    <xf numFmtId="38" fontId="3" fillId="0" borderId="52" xfId="48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53" xfId="62" applyFill="1" applyBorder="1" applyAlignment="1">
      <alignment horizontal="centerContinuous"/>
      <protection/>
    </xf>
    <xf numFmtId="0" fontId="0" fillId="0" borderId="54" xfId="62" applyFill="1" applyBorder="1" applyAlignment="1">
      <alignment horizontal="centerContinuous"/>
      <protection/>
    </xf>
    <xf numFmtId="0" fontId="0" fillId="0" borderId="55" xfId="62" applyFill="1" applyBorder="1" applyAlignment="1">
      <alignment horizontal="centerContinuous"/>
      <protection/>
    </xf>
    <xf numFmtId="0" fontId="3" fillId="0" borderId="56" xfId="62" applyFont="1" applyFill="1" applyBorder="1" applyAlignment="1">
      <alignment horizontal="distributed" vertical="top" wrapText="1"/>
      <protection/>
    </xf>
    <xf numFmtId="0" fontId="3" fillId="0" borderId="57" xfId="62" applyFont="1" applyFill="1" applyBorder="1" applyAlignment="1">
      <alignment horizontal="centerContinuous" vertical="center" wrapText="1"/>
      <protection/>
    </xf>
    <xf numFmtId="0" fontId="3" fillId="0" borderId="58" xfId="0" applyFont="1" applyFill="1" applyBorder="1" applyAlignment="1">
      <alignment horizontal="center" shrinkToFit="1"/>
    </xf>
    <xf numFmtId="0" fontId="0" fillId="0" borderId="0" xfId="0" applyFill="1" applyAlignment="1">
      <alignment/>
    </xf>
    <xf numFmtId="0" fontId="5" fillId="0" borderId="59" xfId="62" applyFont="1" applyFill="1" applyBorder="1" applyAlignment="1">
      <alignment horizontal="centerContinuous"/>
      <protection/>
    </xf>
    <xf numFmtId="0" fontId="5" fillId="0" borderId="0" xfId="62" applyFont="1" applyFill="1" applyBorder="1" applyAlignment="1">
      <alignment horizontal="centerContinuous"/>
      <protection/>
    </xf>
    <xf numFmtId="0" fontId="5" fillId="0" borderId="60" xfId="62" applyFont="1" applyFill="1" applyBorder="1" applyAlignment="1">
      <alignment horizontal="centerContinuous"/>
      <protection/>
    </xf>
    <xf numFmtId="0" fontId="5" fillId="0" borderId="61" xfId="62" applyFont="1" applyFill="1" applyBorder="1" applyAlignment="1">
      <alignment horizontal="distributed" vertical="center" wrapText="1"/>
      <protection/>
    </xf>
    <xf numFmtId="0" fontId="5" fillId="0" borderId="60" xfId="62" applyFont="1" applyFill="1" applyBorder="1" applyAlignment="1">
      <alignment horizontal="distributed" vertical="top" wrapText="1"/>
      <protection/>
    </xf>
    <xf numFmtId="0" fontId="5" fillId="0" borderId="62" xfId="62" applyFont="1" applyFill="1" applyBorder="1" applyAlignment="1">
      <alignment horizontal="distributed" vertical="top" wrapText="1"/>
      <protection/>
    </xf>
    <xf numFmtId="0" fontId="5" fillId="0" borderId="59" xfId="62" applyFont="1" applyFill="1" applyBorder="1" applyAlignment="1">
      <alignment horizontal="distributed" vertical="top" wrapText="1"/>
      <protection/>
    </xf>
    <xf numFmtId="0" fontId="5" fillId="0" borderId="63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/>
    </xf>
    <xf numFmtId="0" fontId="0" fillId="0" borderId="20" xfId="62" applyFill="1" applyBorder="1">
      <alignment/>
      <protection/>
    </xf>
    <xf numFmtId="0" fontId="0" fillId="0" borderId="31" xfId="62" applyFill="1" applyBorder="1">
      <alignment/>
      <protection/>
    </xf>
    <xf numFmtId="0" fontId="0" fillId="0" borderId="22" xfId="62" applyFill="1" applyBorder="1">
      <alignment/>
      <protection/>
    </xf>
    <xf numFmtId="0" fontId="3" fillId="0" borderId="12" xfId="62" applyFont="1" applyFill="1" applyBorder="1" applyAlignment="1" quotePrefix="1">
      <alignment horizontal="center" vertical="top"/>
      <protection/>
    </xf>
    <xf numFmtId="0" fontId="3" fillId="0" borderId="64" xfId="62" applyFont="1" applyFill="1" applyBorder="1" applyAlignment="1" quotePrefix="1">
      <alignment horizontal="distributed" vertical="center" wrapText="1"/>
      <protection/>
    </xf>
    <xf numFmtId="0" fontId="3" fillId="0" borderId="61" xfId="62" applyFont="1" applyFill="1" applyBorder="1" applyAlignment="1" quotePrefix="1">
      <alignment horizontal="distributed" vertical="center" wrapText="1"/>
      <protection/>
    </xf>
    <xf numFmtId="0" fontId="3" fillId="0" borderId="0" xfId="62" applyFont="1" applyFill="1" applyBorder="1" applyAlignment="1" quotePrefix="1">
      <alignment horizontal="distributed" vertical="center" wrapText="1"/>
      <protection/>
    </xf>
    <xf numFmtId="0" fontId="3" fillId="0" borderId="12" xfId="62" applyFont="1" applyFill="1" applyBorder="1" applyAlignment="1" quotePrefix="1">
      <alignment horizontal="distributed" vertical="center" wrapText="1"/>
      <protection/>
    </xf>
    <xf numFmtId="0" fontId="3" fillId="0" borderId="21" xfId="62" applyFont="1" applyFill="1" applyBorder="1" applyAlignment="1" quotePrefix="1">
      <alignment horizontal="distributed" vertical="center" wrapText="1"/>
      <protection/>
    </xf>
    <xf numFmtId="0" fontId="3" fillId="0" borderId="59" xfId="62" applyFont="1" applyFill="1" applyBorder="1" applyAlignment="1" quotePrefix="1">
      <alignment horizontal="distributed" vertical="center" wrapText="1"/>
      <protection/>
    </xf>
    <xf numFmtId="0" fontId="3" fillId="0" borderId="48" xfId="0" applyFont="1" applyFill="1" applyBorder="1" applyAlignment="1" quotePrefix="1">
      <alignment horizontal="center"/>
    </xf>
    <xf numFmtId="38" fontId="3" fillId="0" borderId="65" xfId="50" applyFont="1" applyFill="1" applyBorder="1" applyAlignment="1">
      <alignment/>
    </xf>
    <xf numFmtId="38" fontId="3" fillId="0" borderId="11" xfId="50" applyFont="1" applyFill="1" applyBorder="1" applyAlignment="1">
      <alignment horizontal="centerContinuous" vertical="center" wrapText="1"/>
    </xf>
    <xf numFmtId="38" fontId="3" fillId="0" borderId="32" xfId="50" applyFont="1" applyFill="1" applyBorder="1" applyAlignment="1">
      <alignment horizontal="centerContinuous" vertical="center" wrapText="1"/>
    </xf>
    <xf numFmtId="38" fontId="3" fillId="0" borderId="24" xfId="50" applyFont="1" applyFill="1" applyBorder="1" applyAlignment="1" quotePrefix="1">
      <alignment horizontal="right" vertical="center"/>
    </xf>
    <xf numFmtId="38" fontId="3" fillId="0" borderId="10" xfId="50" applyFont="1" applyFill="1" applyBorder="1" applyAlignment="1" quotePrefix="1">
      <alignment horizontal="right" vertical="center"/>
    </xf>
    <xf numFmtId="38" fontId="3" fillId="0" borderId="11" xfId="50" applyFont="1" applyFill="1" applyBorder="1" applyAlignment="1" quotePrefix="1">
      <alignment horizontal="right" vertical="center"/>
    </xf>
    <xf numFmtId="38" fontId="3" fillId="0" borderId="17" xfId="50" applyFont="1" applyFill="1" applyBorder="1" applyAlignment="1" applyProtection="1">
      <alignment/>
      <protection locked="0"/>
    </xf>
    <xf numFmtId="186" fontId="3" fillId="0" borderId="26" xfId="50" applyNumberFormat="1" applyFont="1" applyFill="1" applyBorder="1" applyAlignment="1" applyProtection="1">
      <alignment/>
      <protection locked="0"/>
    </xf>
    <xf numFmtId="38" fontId="3" fillId="0" borderId="24" xfId="50" applyFont="1" applyFill="1" applyBorder="1" applyAlignment="1" applyProtection="1">
      <alignment/>
      <protection locked="0"/>
    </xf>
    <xf numFmtId="38" fontId="3" fillId="0" borderId="10" xfId="50" applyFont="1" applyFill="1" applyBorder="1" applyAlignment="1" applyProtection="1">
      <alignment/>
      <protection locked="0"/>
    </xf>
    <xf numFmtId="38" fontId="3" fillId="0" borderId="11" xfId="50" applyFont="1" applyFill="1" applyBorder="1" applyAlignment="1" applyProtection="1">
      <alignment/>
      <protection locked="0"/>
    </xf>
    <xf numFmtId="0" fontId="3" fillId="0" borderId="66" xfId="50" applyNumberFormat="1" applyFont="1" applyFill="1" applyBorder="1" applyAlignment="1" quotePrefix="1">
      <alignment horizontal="right" vertical="center"/>
    </xf>
    <xf numFmtId="186" fontId="3" fillId="0" borderId="48" xfId="0" applyNumberFormat="1" applyFont="1" applyFill="1" applyBorder="1" applyAlignment="1">
      <alignment/>
    </xf>
    <xf numFmtId="38" fontId="3" fillId="0" borderId="0" xfId="50" applyFont="1" applyFill="1" applyAlignment="1">
      <alignment/>
    </xf>
    <xf numFmtId="38" fontId="3" fillId="0" borderId="67" xfId="50" applyFont="1" applyFill="1" applyBorder="1" applyAlignment="1">
      <alignment horizontal="right"/>
    </xf>
    <xf numFmtId="38" fontId="3" fillId="0" borderId="20" xfId="50" applyFont="1" applyFill="1" applyBorder="1" applyAlignment="1">
      <alignment horizontal="centerContinuous" vertical="center" wrapText="1"/>
    </xf>
    <xf numFmtId="38" fontId="3" fillId="0" borderId="67" xfId="50" applyFont="1" applyFill="1" applyBorder="1" applyAlignment="1">
      <alignment/>
    </xf>
    <xf numFmtId="186" fontId="3" fillId="0" borderId="49" xfId="0" applyNumberFormat="1" applyFont="1" applyFill="1" applyBorder="1" applyAlignment="1">
      <alignment/>
    </xf>
    <xf numFmtId="38" fontId="3" fillId="0" borderId="17" xfId="50" applyFont="1" applyFill="1" applyBorder="1" applyAlignment="1" applyProtection="1">
      <alignment/>
      <protection/>
    </xf>
    <xf numFmtId="38" fontId="3" fillId="0" borderId="24" xfId="50" applyFont="1" applyFill="1" applyBorder="1" applyAlignment="1" applyProtection="1">
      <alignment/>
      <protection/>
    </xf>
    <xf numFmtId="38" fontId="3" fillId="0" borderId="10" xfId="50" applyFont="1" applyFill="1" applyBorder="1" applyAlignment="1" applyProtection="1">
      <alignment/>
      <protection/>
    </xf>
    <xf numFmtId="38" fontId="3" fillId="0" borderId="11" xfId="50" applyFont="1" applyFill="1" applyBorder="1" applyAlignment="1" applyProtection="1">
      <alignment/>
      <protection/>
    </xf>
    <xf numFmtId="38" fontId="3" fillId="0" borderId="68" xfId="50" applyFont="1" applyFill="1" applyBorder="1" applyAlignment="1">
      <alignment/>
    </xf>
    <xf numFmtId="38" fontId="3" fillId="0" borderId="69" xfId="50" applyFont="1" applyFill="1" applyBorder="1" applyAlignment="1">
      <alignment horizontal="centerContinuous" vertical="center" wrapText="1"/>
    </xf>
    <xf numFmtId="38" fontId="3" fillId="0" borderId="57" xfId="50" applyFont="1" applyFill="1" applyBorder="1" applyAlignment="1">
      <alignment horizontal="centerContinuous" vertical="center" wrapText="1"/>
    </xf>
    <xf numFmtId="38" fontId="3" fillId="0" borderId="70" xfId="50" applyFont="1" applyFill="1" applyBorder="1" applyAlignment="1" quotePrefix="1">
      <alignment horizontal="right" vertical="center"/>
    </xf>
    <xf numFmtId="38" fontId="3" fillId="0" borderId="71" xfId="50" applyFont="1" applyFill="1" applyBorder="1" applyAlignment="1" quotePrefix="1">
      <alignment horizontal="right" vertical="center"/>
    </xf>
    <xf numFmtId="38" fontId="3" fillId="0" borderId="69" xfId="50" applyFont="1" applyFill="1" applyBorder="1" applyAlignment="1" quotePrefix="1">
      <alignment horizontal="right" vertical="center"/>
    </xf>
    <xf numFmtId="38" fontId="3" fillId="0" borderId="72" xfId="50" applyFont="1" applyFill="1" applyBorder="1" applyAlignment="1">
      <alignment/>
    </xf>
    <xf numFmtId="186" fontId="3" fillId="0" borderId="73" xfId="50" applyNumberFormat="1" applyFont="1" applyFill="1" applyBorder="1" applyAlignment="1" applyProtection="1">
      <alignment/>
      <protection locked="0"/>
    </xf>
    <xf numFmtId="38" fontId="3" fillId="0" borderId="70" xfId="50" applyFont="1" applyFill="1" applyBorder="1" applyAlignment="1">
      <alignment/>
    </xf>
    <xf numFmtId="38" fontId="3" fillId="0" borderId="22" xfId="50" applyFont="1" applyFill="1" applyBorder="1" applyAlignment="1" applyProtection="1">
      <alignment/>
      <protection locked="0"/>
    </xf>
    <xf numFmtId="186" fontId="3" fillId="0" borderId="21" xfId="50" applyNumberFormat="1" applyFont="1" applyFill="1" applyBorder="1" applyAlignment="1" applyProtection="1">
      <alignment/>
      <protection locked="0"/>
    </xf>
    <xf numFmtId="38" fontId="3" fillId="0" borderId="71" xfId="50" applyFont="1" applyFill="1" applyBorder="1" applyAlignment="1">
      <alignment/>
    </xf>
    <xf numFmtId="38" fontId="3" fillId="0" borderId="69" xfId="50" applyFont="1" applyFill="1" applyBorder="1" applyAlignment="1">
      <alignment/>
    </xf>
    <xf numFmtId="0" fontId="3" fillId="0" borderId="74" xfId="50" applyNumberFormat="1" applyFont="1" applyFill="1" applyBorder="1" applyAlignment="1" quotePrefix="1">
      <alignment horizontal="right" vertical="center"/>
    </xf>
    <xf numFmtId="38" fontId="3" fillId="0" borderId="17" xfId="50" applyFont="1" applyFill="1" applyBorder="1" applyAlignment="1">
      <alignment/>
    </xf>
    <xf numFmtId="38" fontId="3" fillId="0" borderId="24" xfId="50" applyFont="1" applyFill="1" applyBorder="1" applyAlignment="1">
      <alignment/>
    </xf>
    <xf numFmtId="38" fontId="3" fillId="0" borderId="10" xfId="50" applyFont="1" applyFill="1" applyBorder="1" applyAlignment="1">
      <alignment/>
    </xf>
    <xf numFmtId="38" fontId="3" fillId="0" borderId="11" xfId="50" applyFont="1" applyFill="1" applyBorder="1" applyAlignment="1">
      <alignment/>
    </xf>
    <xf numFmtId="38" fontId="3" fillId="0" borderId="75" xfId="50" applyFont="1" applyFill="1" applyBorder="1" applyAlignment="1" quotePrefix="1">
      <alignment horizontal="right" vertical="center"/>
    </xf>
    <xf numFmtId="38" fontId="3" fillId="0" borderId="14" xfId="50" applyFont="1" applyFill="1" applyBorder="1" applyAlignment="1" quotePrefix="1">
      <alignment horizontal="right" vertical="center"/>
    </xf>
    <xf numFmtId="38" fontId="3" fillId="0" borderId="76" xfId="50" applyFont="1" applyFill="1" applyBorder="1" applyAlignment="1">
      <alignment/>
    </xf>
    <xf numFmtId="38" fontId="3" fillId="0" borderId="77" xfId="50" applyFont="1" applyFill="1" applyBorder="1" applyAlignment="1">
      <alignment horizontal="centerContinuous" vertical="center" wrapText="1"/>
    </xf>
    <xf numFmtId="38" fontId="3" fillId="0" borderId="33" xfId="50" applyFont="1" applyFill="1" applyBorder="1" applyAlignment="1">
      <alignment horizontal="centerContinuous" vertical="center" wrapText="1"/>
    </xf>
    <xf numFmtId="38" fontId="3" fillId="0" borderId="29" xfId="50" applyFont="1" applyFill="1" applyBorder="1" applyAlignment="1" quotePrefix="1">
      <alignment horizontal="right" vertical="center"/>
    </xf>
    <xf numFmtId="38" fontId="3" fillId="0" borderId="16" xfId="50" applyFont="1" applyFill="1" applyBorder="1" applyAlignment="1" quotePrefix="1">
      <alignment horizontal="right" vertical="center"/>
    </xf>
    <xf numFmtId="38" fontId="3" fillId="0" borderId="18" xfId="50" applyFont="1" applyFill="1" applyBorder="1" applyAlignment="1" quotePrefix="1">
      <alignment horizontal="right" vertical="center"/>
    </xf>
    <xf numFmtId="38" fontId="3" fillId="0" borderId="15" xfId="50" applyFont="1" applyFill="1" applyBorder="1" applyAlignment="1" quotePrefix="1">
      <alignment horizontal="right" vertical="center"/>
    </xf>
    <xf numFmtId="186" fontId="3" fillId="0" borderId="30" xfId="50" applyNumberFormat="1" applyFont="1" applyFill="1" applyBorder="1" applyAlignment="1" applyProtection="1">
      <alignment/>
      <protection locked="0"/>
    </xf>
    <xf numFmtId="38" fontId="3" fillId="0" borderId="29" xfId="50" applyFont="1" applyFill="1" applyBorder="1" applyAlignment="1" applyProtection="1">
      <alignment/>
      <protection locked="0"/>
    </xf>
    <xf numFmtId="0" fontId="3" fillId="0" borderId="78" xfId="50" applyNumberFormat="1" applyFont="1" applyFill="1" applyBorder="1" applyAlignment="1" quotePrefix="1">
      <alignment horizontal="right" vertical="center"/>
    </xf>
    <xf numFmtId="186" fontId="3" fillId="0" borderId="79" xfId="0" applyNumberFormat="1" applyFont="1" applyFill="1" applyBorder="1" applyAlignment="1">
      <alignment/>
    </xf>
    <xf numFmtId="38" fontId="3" fillId="0" borderId="80" xfId="48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38" fontId="3" fillId="0" borderId="81" xfId="48" applyFont="1" applyFill="1" applyBorder="1" applyAlignment="1" applyProtection="1">
      <alignment horizontal="center" vertical="center" wrapText="1"/>
      <protection locked="0"/>
    </xf>
    <xf numFmtId="0" fontId="3" fillId="0" borderId="82" xfId="0" applyFont="1" applyBorder="1" applyAlignment="1" applyProtection="1">
      <alignment horizontal="center" vertical="center" wrapText="1"/>
      <protection locked="0"/>
    </xf>
    <xf numFmtId="38" fontId="3" fillId="0" borderId="83" xfId="48" applyFont="1" applyFill="1" applyBorder="1" applyAlignment="1" applyProtection="1">
      <alignment horizontal="center" vertical="center"/>
      <protection locked="0"/>
    </xf>
    <xf numFmtId="0" fontId="3" fillId="0" borderId="84" xfId="0" applyFont="1" applyBorder="1" applyAlignment="1" applyProtection="1">
      <alignment horizontal="center" vertical="center"/>
      <protection locked="0"/>
    </xf>
    <xf numFmtId="38" fontId="3" fillId="0" borderId="85" xfId="48" applyFont="1" applyFill="1" applyBorder="1" applyAlignment="1" applyProtection="1">
      <alignment horizontal="center" vertical="center"/>
      <protection locked="0"/>
    </xf>
    <xf numFmtId="0" fontId="3" fillId="0" borderId="86" xfId="0" applyFont="1" applyBorder="1" applyAlignment="1" applyProtection="1">
      <alignment horizontal="center" vertical="center"/>
      <protection locked="0"/>
    </xf>
    <xf numFmtId="38" fontId="3" fillId="0" borderId="57" xfId="48" applyFont="1" applyFill="1" applyBorder="1" applyAlignment="1">
      <alignment horizontal="center" vertical="center"/>
    </xf>
    <xf numFmtId="38" fontId="3" fillId="0" borderId="87" xfId="48" applyFont="1" applyFill="1" applyBorder="1" applyAlignment="1">
      <alignment horizontal="center" vertical="center"/>
    </xf>
    <xf numFmtId="0" fontId="3" fillId="0" borderId="75" xfId="0" applyFont="1" applyBorder="1" applyAlignment="1" applyProtection="1">
      <alignment horizontal="center" vertical="center"/>
      <protection locked="0"/>
    </xf>
    <xf numFmtId="0" fontId="3" fillId="0" borderId="73" xfId="0" applyFont="1" applyBorder="1" applyAlignment="1" applyProtection="1">
      <alignment horizontal="center" vertical="center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80" xfId="0" applyFont="1" applyBorder="1" applyAlignment="1" applyProtection="1">
      <alignment horizontal="center" vertical="center" wrapText="1"/>
      <protection locked="0"/>
    </xf>
    <xf numFmtId="0" fontId="3" fillId="0" borderId="88" xfId="0" applyFont="1" applyBorder="1" applyAlignment="1" applyProtection="1">
      <alignment horizontal="center" vertical="center" wrapText="1"/>
      <protection locked="0"/>
    </xf>
    <xf numFmtId="0" fontId="3" fillId="0" borderId="49" xfId="0" applyFont="1" applyBorder="1" applyAlignment="1" applyProtection="1">
      <alignment horizontal="center" vertical="center" wrapText="1"/>
      <protection locked="0"/>
    </xf>
    <xf numFmtId="0" fontId="3" fillId="0" borderId="89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/>
      <protection locked="0"/>
    </xf>
    <xf numFmtId="0" fontId="3" fillId="0" borderId="90" xfId="0" applyFont="1" applyBorder="1" applyAlignment="1" applyProtection="1">
      <alignment horizontal="center" vertical="center"/>
      <protection locked="0"/>
    </xf>
    <xf numFmtId="0" fontId="3" fillId="0" borderId="91" xfId="0" applyFont="1" applyBorder="1" applyAlignment="1" applyProtection="1">
      <alignment horizontal="center" vertical="center"/>
      <protection locked="0"/>
    </xf>
    <xf numFmtId="38" fontId="3" fillId="0" borderId="80" xfId="48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38" fontId="3" fillId="0" borderId="17" xfId="48" applyFont="1" applyFill="1" applyBorder="1" applyAlignment="1">
      <alignment horizontal="center" vertical="center" wrapText="1"/>
    </xf>
    <xf numFmtId="38" fontId="0" fillId="0" borderId="83" xfId="48" applyFont="1" applyBorder="1" applyAlignment="1">
      <alignment horizontal="center" vertical="center" wrapText="1"/>
    </xf>
    <xf numFmtId="38" fontId="3" fillId="0" borderId="40" xfId="48" applyFont="1" applyFill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38" fontId="3" fillId="0" borderId="92" xfId="48" applyFont="1" applyFill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38" fontId="3" fillId="0" borderId="71" xfId="48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93" xfId="0" applyFont="1" applyBorder="1" applyAlignment="1" applyProtection="1">
      <alignment horizontal="left" vertical="center"/>
      <protection locked="0"/>
    </xf>
    <xf numFmtId="38" fontId="3" fillId="0" borderId="71" xfId="48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38" fontId="3" fillId="0" borderId="69" xfId="48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4" xfId="0" applyFont="1" applyBorder="1" applyAlignment="1" applyProtection="1">
      <alignment horizontal="center" vertical="center"/>
      <protection locked="0"/>
    </xf>
    <xf numFmtId="38" fontId="3" fillId="0" borderId="75" xfId="48" applyFont="1" applyFill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38" fontId="3" fillId="0" borderId="72" xfId="48" applyFont="1" applyBorder="1" applyAlignment="1">
      <alignment horizontal="center" vertical="center"/>
    </xf>
    <xf numFmtId="38" fontId="3" fillId="0" borderId="70" xfId="48" applyFont="1" applyBorder="1" applyAlignment="1">
      <alignment horizontal="center" vertical="center"/>
    </xf>
    <xf numFmtId="38" fontId="3" fillId="0" borderId="95" xfId="48" applyFont="1" applyFill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38" fontId="3" fillId="0" borderId="96" xfId="48" applyFont="1" applyFill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center" vertical="center"/>
      <protection locked="0"/>
    </xf>
    <xf numFmtId="0" fontId="3" fillId="0" borderId="97" xfId="0" applyFont="1" applyBorder="1" applyAlignment="1" applyProtection="1">
      <alignment horizontal="center" vertical="center" wrapText="1"/>
      <protection locked="0"/>
    </xf>
    <xf numFmtId="0" fontId="3" fillId="0" borderId="34" xfId="0" applyFont="1" applyBorder="1" applyAlignment="1" applyProtection="1">
      <alignment horizontal="center" vertical="center" wrapText="1"/>
      <protection locked="0"/>
    </xf>
    <xf numFmtId="0" fontId="3" fillId="0" borderId="98" xfId="0" applyFont="1" applyBorder="1" applyAlignment="1" applyProtection="1">
      <alignment horizontal="center" vertical="center" wrapText="1"/>
      <protection locked="0"/>
    </xf>
    <xf numFmtId="0" fontId="3" fillId="0" borderId="95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center" vertical="center"/>
      <protection locked="0"/>
    </xf>
    <xf numFmtId="38" fontId="3" fillId="0" borderId="99" xfId="48" applyFont="1" applyFill="1" applyBorder="1" applyAlignment="1" applyProtection="1">
      <alignment horizontal="center" vertical="center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38" fontId="3" fillId="0" borderId="14" xfId="48" applyFont="1" applyFill="1" applyBorder="1" applyAlignment="1">
      <alignment horizontal="center" vertical="center" wrapText="1"/>
    </xf>
    <xf numFmtId="38" fontId="0" fillId="0" borderId="95" xfId="48" applyFont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38" fontId="3" fillId="0" borderId="93" xfId="48" applyFont="1" applyFill="1" applyBorder="1" applyAlignment="1" applyProtection="1">
      <alignment horizontal="center" vertical="center" wrapText="1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38" fontId="3" fillId="0" borderId="94" xfId="48" applyFont="1" applyFill="1" applyBorder="1" applyAlignment="1" applyProtection="1">
      <alignment horizontal="center" vertical="center" wrapText="1"/>
      <protection locked="0"/>
    </xf>
    <xf numFmtId="0" fontId="3" fillId="0" borderId="59" xfId="0" applyFont="1" applyBorder="1" applyAlignment="1" applyProtection="1">
      <alignment horizontal="center" vertical="center" wrapText="1"/>
      <protection locked="0"/>
    </xf>
    <xf numFmtId="38" fontId="3" fillId="0" borderId="99" xfId="48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 applyProtection="1">
      <alignment horizontal="center" vertical="center" wrapText="1"/>
      <protection locked="0"/>
    </xf>
    <xf numFmtId="0" fontId="3" fillId="0" borderId="100" xfId="62" applyFont="1" applyFill="1" applyBorder="1" applyAlignment="1">
      <alignment horizontal="center" vertical="center" wrapText="1"/>
      <protection/>
    </xf>
    <xf numFmtId="0" fontId="3" fillId="0" borderId="62" xfId="62" applyFont="1" applyFill="1" applyBorder="1" applyAlignment="1">
      <alignment horizontal="center" vertical="center" wrapText="1"/>
      <protection/>
    </xf>
    <xf numFmtId="0" fontId="3" fillId="0" borderId="56" xfId="62" applyFont="1" applyFill="1" applyBorder="1" applyAlignment="1">
      <alignment horizontal="center" vertical="center" wrapText="1"/>
      <protection/>
    </xf>
    <xf numFmtId="0" fontId="3" fillId="0" borderId="61" xfId="62" applyFont="1" applyFill="1" applyBorder="1" applyAlignment="1">
      <alignment horizontal="center" vertical="center" wrapText="1"/>
      <protection/>
    </xf>
    <xf numFmtId="0" fontId="3" fillId="0" borderId="101" xfId="0" applyFont="1" applyFill="1" applyBorder="1" applyAlignment="1">
      <alignment horizontal="center" vertical="center" wrapText="1"/>
    </xf>
    <xf numFmtId="0" fontId="3" fillId="0" borderId="102" xfId="0" applyFont="1" applyFill="1" applyBorder="1" applyAlignment="1">
      <alignment horizontal="center" vertical="center" wrapText="1"/>
    </xf>
    <xf numFmtId="0" fontId="3" fillId="0" borderId="103" xfId="0" applyFont="1" applyFill="1" applyBorder="1" applyAlignment="1">
      <alignment horizontal="center" vertical="center" wrapText="1"/>
    </xf>
    <xf numFmtId="38" fontId="3" fillId="0" borderId="93" xfId="50" applyFont="1" applyFill="1" applyBorder="1" applyAlignment="1">
      <alignment horizontal="center" vertical="center" textRotation="255" wrapText="1"/>
    </xf>
    <xf numFmtId="38" fontId="3" fillId="0" borderId="62" xfId="50" applyFont="1" applyFill="1" applyBorder="1" applyAlignment="1">
      <alignment horizontal="center" vertical="center" textRotation="255" wrapText="1"/>
    </xf>
    <xf numFmtId="38" fontId="3" fillId="0" borderId="104" xfId="50" applyFont="1" applyFill="1" applyBorder="1" applyAlignment="1">
      <alignment horizontal="center" vertical="center" textRotation="255" wrapText="1"/>
    </xf>
    <xf numFmtId="38" fontId="3" fillId="0" borderId="100" xfId="50" applyFont="1" applyFill="1" applyBorder="1" applyAlignment="1">
      <alignment horizontal="center" vertical="center" textRotation="255" wrapText="1"/>
    </xf>
    <xf numFmtId="0" fontId="0" fillId="0" borderId="62" xfId="0" applyBorder="1" applyAlignment="1">
      <alignment horizontal="center" vertical="center" textRotation="255" wrapText="1"/>
    </xf>
    <xf numFmtId="0" fontId="0" fillId="0" borderId="104" xfId="0" applyBorder="1" applyAlignment="1">
      <alignment horizontal="center" vertical="center" textRotation="255" wrapText="1"/>
    </xf>
    <xf numFmtId="38" fontId="5" fillId="0" borderId="68" xfId="50" applyFont="1" applyFill="1" applyBorder="1" applyAlignment="1">
      <alignment horizontal="center" vertical="center"/>
    </xf>
    <xf numFmtId="38" fontId="5" fillId="0" borderId="67" xfId="50" applyFont="1" applyFill="1" applyBorder="1" applyAlignment="1">
      <alignment horizontal="center" vertical="center"/>
    </xf>
    <xf numFmtId="38" fontId="5" fillId="0" borderId="19" xfId="50" applyFont="1" applyFill="1" applyBorder="1" applyAlignment="1">
      <alignment horizontal="center" vertical="center"/>
    </xf>
    <xf numFmtId="0" fontId="3" fillId="0" borderId="100" xfId="62" applyFont="1" applyFill="1" applyBorder="1" applyAlignment="1">
      <alignment horizontal="center" vertical="top" wrapText="1"/>
      <protection/>
    </xf>
    <xf numFmtId="0" fontId="3" fillId="0" borderId="62" xfId="62" applyFont="1" applyFill="1" applyBorder="1" applyAlignment="1">
      <alignment horizontal="center"/>
      <protection/>
    </xf>
    <xf numFmtId="0" fontId="3" fillId="0" borderId="12" xfId="62" applyFont="1" applyFill="1" applyBorder="1" applyAlignment="1">
      <alignment horizontal="center"/>
      <protection/>
    </xf>
    <xf numFmtId="0" fontId="3" fillId="0" borderId="100" xfId="62" applyFont="1" applyFill="1" applyBorder="1" applyAlignment="1">
      <alignment horizontal="center" vertical="top"/>
      <protection/>
    </xf>
    <xf numFmtId="0" fontId="3" fillId="0" borderId="62" xfId="62" applyFont="1" applyFill="1" applyBorder="1" applyAlignment="1">
      <alignment horizontal="center" vertical="top"/>
      <protection/>
    </xf>
    <xf numFmtId="0" fontId="3" fillId="0" borderId="53" xfId="62" applyFont="1" applyFill="1" applyBorder="1" applyAlignment="1">
      <alignment horizontal="center" vertical="top"/>
      <protection/>
    </xf>
    <xf numFmtId="0" fontId="3" fillId="0" borderId="59" xfId="62" applyFont="1" applyFill="1" applyBorder="1" applyAlignment="1">
      <alignment horizontal="center" vertical="top"/>
      <protection/>
    </xf>
    <xf numFmtId="0" fontId="3" fillId="0" borderId="20" xfId="62" applyFont="1" applyFill="1" applyBorder="1" applyAlignment="1">
      <alignment horizontal="center" vertical="top"/>
      <protection/>
    </xf>
    <xf numFmtId="0" fontId="3" fillId="0" borderId="105" xfId="62" applyFont="1" applyFill="1" applyBorder="1" applyAlignment="1">
      <alignment horizontal="center" vertical="top" wrapText="1"/>
      <protection/>
    </xf>
    <xf numFmtId="0" fontId="3" fillId="0" borderId="64" xfId="62" applyFont="1" applyFill="1" applyBorder="1" applyAlignment="1">
      <alignment horizontal="center" vertical="top" wrapText="1"/>
      <protection/>
    </xf>
    <xf numFmtId="0" fontId="3" fillId="0" borderId="105" xfId="62" applyFont="1" applyFill="1" applyBorder="1" applyAlignment="1">
      <alignment horizontal="center" vertical="center" wrapText="1"/>
      <protection/>
    </xf>
    <xf numFmtId="0" fontId="3" fillId="0" borderId="64" xfId="62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master" xfId="61"/>
    <cellStyle name="標準_master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85"/>
  <sheetViews>
    <sheetView zoomScalePageLayoutView="0" workbookViewId="0" topLeftCell="A1">
      <selection activeCell="H6" sqref="H6"/>
    </sheetView>
  </sheetViews>
  <sheetFormatPr defaultColWidth="9.00390625" defaultRowHeight="13.5"/>
  <cols>
    <col min="1" max="1" width="4.50390625" style="105" customWidth="1"/>
    <col min="2" max="16384" width="9.00390625" style="105" customWidth="1"/>
  </cols>
  <sheetData>
    <row r="2" spans="2:21" ht="14.25" thickBot="1">
      <c r="B2" s="104" t="s">
        <v>144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2:21" ht="13.5">
      <c r="B3" s="214" t="s">
        <v>2</v>
      </c>
      <c r="C3" s="217" t="s">
        <v>127</v>
      </c>
      <c r="D3" s="220" t="s">
        <v>1</v>
      </c>
      <c r="E3" s="223" t="s">
        <v>89</v>
      </c>
      <c r="F3" s="226" t="s">
        <v>97</v>
      </c>
      <c r="G3" s="227"/>
      <c r="H3" s="227"/>
      <c r="I3" s="198"/>
      <c r="J3" s="228" t="s">
        <v>145</v>
      </c>
      <c r="K3" s="229"/>
      <c r="L3" s="195" t="s">
        <v>146</v>
      </c>
      <c r="M3" s="195"/>
      <c r="N3" s="195"/>
      <c r="O3" s="195"/>
      <c r="P3" s="195"/>
      <c r="Q3" s="196"/>
      <c r="R3" s="197" t="s">
        <v>105</v>
      </c>
      <c r="S3" s="198"/>
      <c r="T3" s="199" t="s">
        <v>106</v>
      </c>
      <c r="U3" s="202" t="s">
        <v>128</v>
      </c>
    </row>
    <row r="4" spans="2:21" ht="13.5">
      <c r="B4" s="215"/>
      <c r="C4" s="218"/>
      <c r="D4" s="221"/>
      <c r="E4" s="224"/>
      <c r="F4" s="205" t="s">
        <v>0</v>
      </c>
      <c r="G4" s="206" t="s">
        <v>88</v>
      </c>
      <c r="H4" s="208" t="s">
        <v>91</v>
      </c>
      <c r="I4" s="193" t="s">
        <v>93</v>
      </c>
      <c r="J4" s="210" t="s">
        <v>147</v>
      </c>
      <c r="K4" s="212" t="s">
        <v>148</v>
      </c>
      <c r="L4" s="187" t="s">
        <v>98</v>
      </c>
      <c r="M4" s="189" t="s">
        <v>99</v>
      </c>
      <c r="N4" s="189" t="s">
        <v>100</v>
      </c>
      <c r="O4" s="189" t="s">
        <v>101</v>
      </c>
      <c r="P4" s="189" t="s">
        <v>3</v>
      </c>
      <c r="Q4" s="187" t="s">
        <v>4</v>
      </c>
      <c r="R4" s="191" t="s">
        <v>0</v>
      </c>
      <c r="S4" s="193" t="s">
        <v>102</v>
      </c>
      <c r="T4" s="200"/>
      <c r="U4" s="203"/>
    </row>
    <row r="5" spans="2:21" ht="13.5">
      <c r="B5" s="216"/>
      <c r="C5" s="219"/>
      <c r="D5" s="222"/>
      <c r="E5" s="225"/>
      <c r="F5" s="192"/>
      <c r="G5" s="207"/>
      <c r="H5" s="209"/>
      <c r="I5" s="194"/>
      <c r="J5" s="211"/>
      <c r="K5" s="213"/>
      <c r="L5" s="188"/>
      <c r="M5" s="190"/>
      <c r="N5" s="190"/>
      <c r="O5" s="190"/>
      <c r="P5" s="190"/>
      <c r="Q5" s="188"/>
      <c r="R5" s="192"/>
      <c r="S5" s="194"/>
      <c r="T5" s="201"/>
      <c r="U5" s="204"/>
    </row>
    <row r="6" spans="2:21" ht="13.5">
      <c r="B6" s="27"/>
      <c r="C6" s="28" t="s">
        <v>84</v>
      </c>
      <c r="D6" s="29" t="s">
        <v>85</v>
      </c>
      <c r="E6" s="30" t="s">
        <v>90</v>
      </c>
      <c r="F6" s="45" t="s">
        <v>86</v>
      </c>
      <c r="G6" s="90" t="s">
        <v>87</v>
      </c>
      <c r="H6" s="32" t="s">
        <v>92</v>
      </c>
      <c r="I6" s="92" t="s">
        <v>94</v>
      </c>
      <c r="J6" s="45" t="s">
        <v>149</v>
      </c>
      <c r="K6" s="90" t="s">
        <v>150</v>
      </c>
      <c r="L6" s="73"/>
      <c r="M6" s="74" t="s">
        <v>151</v>
      </c>
      <c r="N6" s="74"/>
      <c r="O6" s="74"/>
      <c r="P6" s="74"/>
      <c r="Q6" s="73"/>
      <c r="R6" s="86" t="s">
        <v>152</v>
      </c>
      <c r="S6" s="94" t="s">
        <v>153</v>
      </c>
      <c r="T6" s="54" t="s">
        <v>154</v>
      </c>
      <c r="U6" s="95"/>
    </row>
    <row r="7" spans="2:21" ht="13.5">
      <c r="B7" s="39" t="s">
        <v>5</v>
      </c>
      <c r="C7" s="3">
        <v>1048645</v>
      </c>
      <c r="D7" s="3">
        <v>449198</v>
      </c>
      <c r="E7" s="43">
        <v>42.83604079550277</v>
      </c>
      <c r="F7" s="13">
        <v>147285</v>
      </c>
      <c r="G7" s="89">
        <v>32.78843627976972</v>
      </c>
      <c r="H7" s="5">
        <v>12207</v>
      </c>
      <c r="I7" s="84">
        <v>8.288013035950707</v>
      </c>
      <c r="J7" s="103">
        <v>7359</v>
      </c>
      <c r="K7" s="82">
        <v>60.28508232981077</v>
      </c>
      <c r="L7" s="5">
        <v>2995</v>
      </c>
      <c r="M7" s="71">
        <v>217</v>
      </c>
      <c r="N7" s="71">
        <v>43</v>
      </c>
      <c r="O7" s="71">
        <v>4104</v>
      </c>
      <c r="P7" s="71">
        <v>2902</v>
      </c>
      <c r="Q7" s="67">
        <v>1947</v>
      </c>
      <c r="R7" s="13">
        <v>21597</v>
      </c>
      <c r="S7" s="87">
        <v>14.663407678989715</v>
      </c>
      <c r="T7" s="55">
        <v>147.33340122890993</v>
      </c>
      <c r="U7" s="96">
        <v>101</v>
      </c>
    </row>
    <row r="8" spans="2:21" ht="13.5">
      <c r="B8" s="41" t="s">
        <v>6</v>
      </c>
      <c r="C8" s="3">
        <v>305081</v>
      </c>
      <c r="D8" s="3">
        <v>154900</v>
      </c>
      <c r="E8" s="43">
        <v>50.77340116231427</v>
      </c>
      <c r="F8" s="13">
        <v>34965</v>
      </c>
      <c r="G8" s="89">
        <v>22.572627501613944</v>
      </c>
      <c r="H8" s="5">
        <v>3746</v>
      </c>
      <c r="I8" s="84">
        <v>10.713570713570714</v>
      </c>
      <c r="J8" s="103">
        <v>1419</v>
      </c>
      <c r="K8" s="82">
        <v>37.88040576615056</v>
      </c>
      <c r="L8" s="5">
        <v>520</v>
      </c>
      <c r="M8" s="71">
        <v>45</v>
      </c>
      <c r="N8" s="71">
        <v>5</v>
      </c>
      <c r="O8" s="71">
        <v>849</v>
      </c>
      <c r="P8" s="71">
        <v>2327</v>
      </c>
      <c r="Q8" s="67">
        <v>0</v>
      </c>
      <c r="R8" s="13">
        <v>4175</v>
      </c>
      <c r="S8" s="87">
        <v>11.94051194051194</v>
      </c>
      <c r="T8" s="55">
        <v>128.7001287001287</v>
      </c>
      <c r="U8" s="96">
        <v>21</v>
      </c>
    </row>
    <row r="9" spans="2:21" ht="13.5">
      <c r="B9" s="41" t="s">
        <v>7</v>
      </c>
      <c r="C9" s="3">
        <v>216227</v>
      </c>
      <c r="D9" s="3">
        <v>89100</v>
      </c>
      <c r="E9" s="43">
        <v>41.20669481609605</v>
      </c>
      <c r="F9" s="13">
        <v>15571</v>
      </c>
      <c r="G9" s="89">
        <v>17.475869809203143</v>
      </c>
      <c r="H9" s="5">
        <v>1683</v>
      </c>
      <c r="I9" s="84">
        <v>10.808554363881575</v>
      </c>
      <c r="J9" s="103">
        <v>1062</v>
      </c>
      <c r="K9" s="82">
        <v>63.101604278074866</v>
      </c>
      <c r="L9" s="5">
        <v>450</v>
      </c>
      <c r="M9" s="71">
        <v>33</v>
      </c>
      <c r="N9" s="71">
        <v>6</v>
      </c>
      <c r="O9" s="71">
        <v>573</v>
      </c>
      <c r="P9" s="71">
        <v>0</v>
      </c>
      <c r="Q9" s="67">
        <v>621</v>
      </c>
      <c r="R9" s="13">
        <v>3247</v>
      </c>
      <c r="S9" s="87">
        <v>20.852867510114958</v>
      </c>
      <c r="T9" s="55">
        <v>211.93243850748186</v>
      </c>
      <c r="U9" s="96">
        <v>15</v>
      </c>
    </row>
    <row r="10" spans="2:21" ht="13.5">
      <c r="B10" s="41" t="s">
        <v>8</v>
      </c>
      <c r="C10" s="3">
        <v>46408</v>
      </c>
      <c r="D10" s="3">
        <v>12303</v>
      </c>
      <c r="E10" s="43">
        <v>26.510515428374422</v>
      </c>
      <c r="F10" s="13">
        <v>5600</v>
      </c>
      <c r="G10" s="89">
        <v>45.517353491018454</v>
      </c>
      <c r="H10" s="5">
        <v>472</v>
      </c>
      <c r="I10" s="84">
        <v>8.428571428571429</v>
      </c>
      <c r="J10" s="103">
        <v>293</v>
      </c>
      <c r="K10" s="82">
        <v>62.07627118644068</v>
      </c>
      <c r="L10" s="5">
        <v>134</v>
      </c>
      <c r="M10" s="71">
        <v>11</v>
      </c>
      <c r="N10" s="71">
        <v>1</v>
      </c>
      <c r="O10" s="71">
        <v>147</v>
      </c>
      <c r="P10" s="71">
        <v>0</v>
      </c>
      <c r="Q10" s="67">
        <v>179</v>
      </c>
      <c r="R10" s="13">
        <v>1225</v>
      </c>
      <c r="S10" s="87">
        <v>21.875</v>
      </c>
      <c r="T10" s="55">
        <v>196.42857142857144</v>
      </c>
      <c r="U10" s="96">
        <v>2</v>
      </c>
    </row>
    <row r="11" spans="2:21" ht="13.5">
      <c r="B11" s="41" t="s">
        <v>9</v>
      </c>
      <c r="C11" s="3">
        <v>41282</v>
      </c>
      <c r="D11" s="3">
        <v>9467</v>
      </c>
      <c r="E11" s="43">
        <v>22.93251295964343</v>
      </c>
      <c r="F11" s="13">
        <v>5252</v>
      </c>
      <c r="G11" s="89">
        <v>55.47691982676667</v>
      </c>
      <c r="H11" s="5">
        <v>266</v>
      </c>
      <c r="I11" s="84">
        <v>5.064737242955065</v>
      </c>
      <c r="J11" s="103">
        <v>238</v>
      </c>
      <c r="K11" s="82">
        <v>89.47368421052632</v>
      </c>
      <c r="L11" s="5">
        <v>98</v>
      </c>
      <c r="M11" s="71">
        <v>9</v>
      </c>
      <c r="N11" s="71">
        <v>0</v>
      </c>
      <c r="O11" s="71">
        <v>131</v>
      </c>
      <c r="P11" s="71">
        <v>8</v>
      </c>
      <c r="Q11" s="67">
        <v>20</v>
      </c>
      <c r="R11" s="13">
        <v>335</v>
      </c>
      <c r="S11" s="87">
        <v>6.378522467631378</v>
      </c>
      <c r="T11" s="55">
        <v>171.36329017517136</v>
      </c>
      <c r="U11" s="96">
        <v>5</v>
      </c>
    </row>
    <row r="12" spans="2:21" ht="13.5">
      <c r="B12" s="41" t="s">
        <v>10</v>
      </c>
      <c r="C12" s="3">
        <v>34595</v>
      </c>
      <c r="D12" s="3">
        <v>13838</v>
      </c>
      <c r="E12" s="43">
        <v>40</v>
      </c>
      <c r="F12" s="13">
        <v>3067</v>
      </c>
      <c r="G12" s="89">
        <v>22.163607457725103</v>
      </c>
      <c r="H12" s="5">
        <v>189</v>
      </c>
      <c r="I12" s="84">
        <v>6.162373655037496</v>
      </c>
      <c r="J12" s="103">
        <v>155</v>
      </c>
      <c r="K12" s="82">
        <v>82.01058201058201</v>
      </c>
      <c r="L12" s="5">
        <v>54</v>
      </c>
      <c r="M12" s="71">
        <v>5</v>
      </c>
      <c r="N12" s="71">
        <v>0</v>
      </c>
      <c r="O12" s="71">
        <v>96</v>
      </c>
      <c r="P12" s="71">
        <v>21</v>
      </c>
      <c r="Q12" s="67">
        <v>13</v>
      </c>
      <c r="R12" s="13">
        <v>819</v>
      </c>
      <c r="S12" s="87">
        <v>26.703619171829153</v>
      </c>
      <c r="T12" s="55">
        <v>163.02575806977504</v>
      </c>
      <c r="U12" s="96">
        <v>4</v>
      </c>
    </row>
    <row r="13" spans="2:21" ht="13.5">
      <c r="B13" s="41" t="s">
        <v>11</v>
      </c>
      <c r="C13" s="3">
        <v>20424</v>
      </c>
      <c r="D13" s="3">
        <v>7673</v>
      </c>
      <c r="E13" s="43">
        <v>37.568546807677244</v>
      </c>
      <c r="F13" s="13">
        <v>2345</v>
      </c>
      <c r="G13" s="89">
        <v>30.561709891828485</v>
      </c>
      <c r="H13" s="5">
        <v>194</v>
      </c>
      <c r="I13" s="84">
        <v>8.272921108742004</v>
      </c>
      <c r="J13" s="103">
        <v>148</v>
      </c>
      <c r="K13" s="82">
        <v>76.28865979381443</v>
      </c>
      <c r="L13" s="5">
        <v>47</v>
      </c>
      <c r="M13" s="71">
        <v>6</v>
      </c>
      <c r="N13" s="71">
        <v>0</v>
      </c>
      <c r="O13" s="71">
        <v>95</v>
      </c>
      <c r="P13" s="71">
        <v>46</v>
      </c>
      <c r="Q13" s="67">
        <v>0</v>
      </c>
      <c r="R13" s="13">
        <v>375</v>
      </c>
      <c r="S13" s="87">
        <v>15.991471215351813</v>
      </c>
      <c r="T13" s="55">
        <v>255.86353944562902</v>
      </c>
      <c r="U13" s="96">
        <v>6</v>
      </c>
    </row>
    <row r="14" spans="2:21" ht="13.5">
      <c r="B14" s="41" t="s">
        <v>12</v>
      </c>
      <c r="C14" s="3">
        <v>30329</v>
      </c>
      <c r="D14" s="3">
        <v>18110</v>
      </c>
      <c r="E14" s="43">
        <v>59.7118269642916</v>
      </c>
      <c r="F14" s="13">
        <v>2902</v>
      </c>
      <c r="G14" s="89">
        <v>16.024295969077855</v>
      </c>
      <c r="H14" s="5">
        <v>326</v>
      </c>
      <c r="I14" s="84">
        <v>11.233631977946244</v>
      </c>
      <c r="J14" s="103">
        <v>257</v>
      </c>
      <c r="K14" s="82">
        <v>78.83435582822086</v>
      </c>
      <c r="L14" s="5">
        <v>153</v>
      </c>
      <c r="M14" s="71">
        <v>4</v>
      </c>
      <c r="N14" s="71">
        <v>0</v>
      </c>
      <c r="O14" s="71">
        <v>100</v>
      </c>
      <c r="P14" s="71">
        <v>65</v>
      </c>
      <c r="Q14" s="67">
        <v>4</v>
      </c>
      <c r="R14" s="13">
        <v>411</v>
      </c>
      <c r="S14" s="87">
        <v>14.16264645072364</v>
      </c>
      <c r="T14" s="55">
        <v>137.83597518952448</v>
      </c>
      <c r="U14" s="96">
        <v>0</v>
      </c>
    </row>
    <row r="15" spans="2:21" ht="13.5">
      <c r="B15" s="41" t="s">
        <v>13</v>
      </c>
      <c r="C15" s="3">
        <v>14224</v>
      </c>
      <c r="D15" s="3">
        <v>5561</v>
      </c>
      <c r="E15" s="43">
        <v>39.0958942632171</v>
      </c>
      <c r="F15" s="13">
        <v>1719</v>
      </c>
      <c r="G15" s="89">
        <v>30.91170652760295</v>
      </c>
      <c r="H15" s="5">
        <v>122</v>
      </c>
      <c r="I15" s="84">
        <v>7.0971495055264695</v>
      </c>
      <c r="J15" s="103">
        <v>90</v>
      </c>
      <c r="K15" s="82">
        <v>73.77049180327869</v>
      </c>
      <c r="L15" s="5">
        <v>42</v>
      </c>
      <c r="M15" s="71">
        <v>1</v>
      </c>
      <c r="N15" s="71">
        <v>0</v>
      </c>
      <c r="O15" s="71">
        <v>47</v>
      </c>
      <c r="P15" s="71">
        <v>32</v>
      </c>
      <c r="Q15" s="67">
        <v>0</v>
      </c>
      <c r="R15" s="13">
        <v>432</v>
      </c>
      <c r="S15" s="87">
        <v>25.13089005235602</v>
      </c>
      <c r="T15" s="55">
        <v>58.17335660267597</v>
      </c>
      <c r="U15" s="96">
        <v>1</v>
      </c>
    </row>
    <row r="16" spans="2:21" ht="13.5">
      <c r="B16" s="41" t="s">
        <v>14</v>
      </c>
      <c r="C16" s="3">
        <v>15415</v>
      </c>
      <c r="D16" s="3">
        <v>5374</v>
      </c>
      <c r="E16" s="43">
        <v>34.86214725916315</v>
      </c>
      <c r="F16" s="13">
        <v>2982</v>
      </c>
      <c r="G16" s="89">
        <v>55.48939337551172</v>
      </c>
      <c r="H16" s="5">
        <v>251</v>
      </c>
      <c r="I16" s="84">
        <v>8.417169684775319</v>
      </c>
      <c r="J16" s="103">
        <v>213</v>
      </c>
      <c r="K16" s="82">
        <v>84.86055776892431</v>
      </c>
      <c r="L16" s="5">
        <v>80</v>
      </c>
      <c r="M16" s="71">
        <v>10</v>
      </c>
      <c r="N16" s="71">
        <v>1</v>
      </c>
      <c r="O16" s="71">
        <v>122</v>
      </c>
      <c r="P16" s="71">
        <v>17</v>
      </c>
      <c r="Q16" s="67">
        <v>21</v>
      </c>
      <c r="R16" s="13">
        <v>227</v>
      </c>
      <c r="S16" s="87">
        <v>7.612340710932259</v>
      </c>
      <c r="T16" s="55">
        <v>335.345405767941</v>
      </c>
      <c r="U16" s="96">
        <v>4</v>
      </c>
    </row>
    <row r="17" spans="2:21" ht="13.5">
      <c r="B17" s="41" t="s">
        <v>15</v>
      </c>
      <c r="C17" s="3">
        <v>16773</v>
      </c>
      <c r="D17" s="3">
        <v>9745</v>
      </c>
      <c r="E17" s="43">
        <v>58.09932629821737</v>
      </c>
      <c r="F17" s="13">
        <v>1742</v>
      </c>
      <c r="G17" s="89">
        <v>17.875833760903028</v>
      </c>
      <c r="H17" s="5">
        <v>106</v>
      </c>
      <c r="I17" s="84">
        <v>6.084959816303099</v>
      </c>
      <c r="J17" s="103">
        <v>78</v>
      </c>
      <c r="K17" s="82">
        <v>73.58490566037736</v>
      </c>
      <c r="L17" s="5">
        <v>13</v>
      </c>
      <c r="M17" s="71">
        <v>5</v>
      </c>
      <c r="N17" s="71">
        <v>1</v>
      </c>
      <c r="O17" s="71">
        <v>59</v>
      </c>
      <c r="P17" s="71">
        <v>25</v>
      </c>
      <c r="Q17" s="67">
        <v>3</v>
      </c>
      <c r="R17" s="13">
        <v>247</v>
      </c>
      <c r="S17" s="87">
        <v>14.17910447761194</v>
      </c>
      <c r="T17" s="55">
        <v>287.0264064293915</v>
      </c>
      <c r="U17" s="96">
        <v>2</v>
      </c>
    </row>
    <row r="18" spans="2:21" ht="13.5">
      <c r="B18" s="41" t="s">
        <v>16</v>
      </c>
      <c r="C18" s="3">
        <v>6593</v>
      </c>
      <c r="D18" s="3">
        <v>3517</v>
      </c>
      <c r="E18" s="43">
        <v>53.34445624146822</v>
      </c>
      <c r="F18" s="13">
        <v>1966</v>
      </c>
      <c r="G18" s="89">
        <v>55.89991470002843</v>
      </c>
      <c r="H18" s="5">
        <v>159</v>
      </c>
      <c r="I18" s="84">
        <v>8.087487283825025</v>
      </c>
      <c r="J18" s="103">
        <v>78</v>
      </c>
      <c r="K18" s="82">
        <v>49.056603773584904</v>
      </c>
      <c r="L18" s="5">
        <v>36</v>
      </c>
      <c r="M18" s="71">
        <v>2</v>
      </c>
      <c r="N18" s="71">
        <v>0</v>
      </c>
      <c r="O18" s="71">
        <v>40</v>
      </c>
      <c r="P18" s="71">
        <v>0</v>
      </c>
      <c r="Q18" s="67">
        <v>81</v>
      </c>
      <c r="R18" s="13">
        <v>115</v>
      </c>
      <c r="S18" s="87">
        <v>5.849440488301119</v>
      </c>
      <c r="T18" s="55">
        <v>101.7293997965412</v>
      </c>
      <c r="U18" s="96">
        <v>2</v>
      </c>
    </row>
    <row r="19" spans="2:21" ht="13.5">
      <c r="B19" s="41" t="s">
        <v>17</v>
      </c>
      <c r="C19" s="3">
        <v>4619</v>
      </c>
      <c r="D19" s="3">
        <v>1983</v>
      </c>
      <c r="E19" s="43">
        <v>42.93137042649924</v>
      </c>
      <c r="F19" s="13">
        <v>1270</v>
      </c>
      <c r="G19" s="89">
        <v>64.04437720625316</v>
      </c>
      <c r="H19" s="5">
        <v>95</v>
      </c>
      <c r="I19" s="84">
        <v>7.480314960629922</v>
      </c>
      <c r="J19" s="103">
        <v>51</v>
      </c>
      <c r="K19" s="82">
        <v>53.68421052631579</v>
      </c>
      <c r="L19" s="5">
        <v>8</v>
      </c>
      <c r="M19" s="71">
        <v>3</v>
      </c>
      <c r="N19" s="71">
        <v>0</v>
      </c>
      <c r="O19" s="71">
        <v>40</v>
      </c>
      <c r="P19" s="71">
        <v>26</v>
      </c>
      <c r="Q19" s="67">
        <v>18</v>
      </c>
      <c r="R19" s="13">
        <v>78</v>
      </c>
      <c r="S19" s="87">
        <v>6.141732283464567</v>
      </c>
      <c r="T19" s="55">
        <v>236.2204724409449</v>
      </c>
      <c r="U19" s="96">
        <v>3</v>
      </c>
    </row>
    <row r="20" spans="2:21" ht="13.5">
      <c r="B20" s="41" t="s">
        <v>18</v>
      </c>
      <c r="C20" s="3">
        <v>4086</v>
      </c>
      <c r="D20" s="3">
        <v>2600</v>
      </c>
      <c r="E20" s="43">
        <v>63.631913852178165</v>
      </c>
      <c r="F20" s="13">
        <v>1309</v>
      </c>
      <c r="G20" s="89">
        <v>50.346153846153854</v>
      </c>
      <c r="H20" s="5">
        <v>102</v>
      </c>
      <c r="I20" s="84">
        <v>7.792207792207792</v>
      </c>
      <c r="J20" s="103">
        <v>47</v>
      </c>
      <c r="K20" s="82">
        <v>46.07843137254902</v>
      </c>
      <c r="L20" s="5">
        <v>22</v>
      </c>
      <c r="M20" s="71">
        <v>0</v>
      </c>
      <c r="N20" s="71">
        <v>0</v>
      </c>
      <c r="O20" s="71">
        <v>25</v>
      </c>
      <c r="P20" s="71">
        <v>54</v>
      </c>
      <c r="Q20" s="67">
        <v>1</v>
      </c>
      <c r="R20" s="13">
        <v>122</v>
      </c>
      <c r="S20" s="87">
        <v>9.32009167303285</v>
      </c>
      <c r="T20" s="55">
        <v>0</v>
      </c>
      <c r="U20" s="96">
        <v>0</v>
      </c>
    </row>
    <row r="21" spans="2:21" ht="13.5">
      <c r="B21" s="41" t="s">
        <v>19</v>
      </c>
      <c r="C21" s="3">
        <v>8253</v>
      </c>
      <c r="D21" s="3">
        <v>3276</v>
      </c>
      <c r="E21" s="43">
        <v>39.69465648854962</v>
      </c>
      <c r="F21" s="13">
        <v>1812</v>
      </c>
      <c r="G21" s="89">
        <v>55.311355311355314</v>
      </c>
      <c r="H21" s="5">
        <v>60</v>
      </c>
      <c r="I21" s="84">
        <v>3.3112582781456954</v>
      </c>
      <c r="J21" s="103">
        <v>51</v>
      </c>
      <c r="K21" s="82">
        <v>85</v>
      </c>
      <c r="L21" s="5">
        <v>18</v>
      </c>
      <c r="M21" s="71">
        <v>0</v>
      </c>
      <c r="N21" s="71">
        <v>0</v>
      </c>
      <c r="O21" s="71">
        <v>33</v>
      </c>
      <c r="P21" s="71">
        <v>9</v>
      </c>
      <c r="Q21" s="67">
        <v>0</v>
      </c>
      <c r="R21" s="13">
        <v>536</v>
      </c>
      <c r="S21" s="87">
        <v>29.58057395143488</v>
      </c>
      <c r="T21" s="55">
        <v>0</v>
      </c>
      <c r="U21" s="96">
        <v>0</v>
      </c>
    </row>
    <row r="22" spans="2:21" ht="13.5">
      <c r="B22" s="41" t="s">
        <v>20</v>
      </c>
      <c r="C22" s="3">
        <v>13452</v>
      </c>
      <c r="D22" s="3">
        <v>3244</v>
      </c>
      <c r="E22" s="43">
        <v>24.115373178709483</v>
      </c>
      <c r="F22" s="13">
        <v>1498</v>
      </c>
      <c r="G22" s="89">
        <v>46.17755856966708</v>
      </c>
      <c r="H22" s="5">
        <v>68</v>
      </c>
      <c r="I22" s="84">
        <v>4.539385847797063</v>
      </c>
      <c r="J22" s="103">
        <v>61</v>
      </c>
      <c r="K22" s="82">
        <v>89.70588235294117</v>
      </c>
      <c r="L22" s="5">
        <v>26</v>
      </c>
      <c r="M22" s="71">
        <v>3</v>
      </c>
      <c r="N22" s="71">
        <v>0</v>
      </c>
      <c r="O22" s="71">
        <v>32</v>
      </c>
      <c r="P22" s="71">
        <v>0</v>
      </c>
      <c r="Q22" s="67">
        <v>7</v>
      </c>
      <c r="R22" s="13">
        <v>248</v>
      </c>
      <c r="S22" s="87">
        <v>16.555407209612817</v>
      </c>
      <c r="T22" s="55">
        <v>200.26702269692925</v>
      </c>
      <c r="U22" s="96">
        <v>2</v>
      </c>
    </row>
    <row r="23" spans="2:21" ht="13.5">
      <c r="B23" s="41" t="s">
        <v>21</v>
      </c>
      <c r="C23" s="3">
        <v>3178</v>
      </c>
      <c r="D23" s="3">
        <v>1943</v>
      </c>
      <c r="E23" s="43">
        <v>61.139081183134046</v>
      </c>
      <c r="F23" s="13">
        <v>564</v>
      </c>
      <c r="G23" s="89">
        <v>29.027277406073082</v>
      </c>
      <c r="H23" s="5">
        <v>43</v>
      </c>
      <c r="I23" s="84">
        <v>7.624113475177305</v>
      </c>
      <c r="J23" s="103">
        <v>27</v>
      </c>
      <c r="K23" s="82">
        <v>62.7906976744186</v>
      </c>
      <c r="L23" s="5">
        <v>12</v>
      </c>
      <c r="M23" s="71">
        <v>0</v>
      </c>
      <c r="N23" s="71">
        <v>0</v>
      </c>
      <c r="O23" s="71">
        <v>15</v>
      </c>
      <c r="P23" s="71">
        <v>6</v>
      </c>
      <c r="Q23" s="67">
        <v>10</v>
      </c>
      <c r="R23" s="13">
        <v>154</v>
      </c>
      <c r="S23" s="87">
        <v>27.30496453900709</v>
      </c>
      <c r="T23" s="55">
        <v>0</v>
      </c>
      <c r="U23" s="96">
        <v>0</v>
      </c>
    </row>
    <row r="24" spans="2:21" ht="13.5">
      <c r="B24" s="41" t="s">
        <v>22</v>
      </c>
      <c r="C24" s="3">
        <v>4590</v>
      </c>
      <c r="D24" s="3">
        <v>2574</v>
      </c>
      <c r="E24" s="43">
        <v>56.07843137254902</v>
      </c>
      <c r="F24" s="13">
        <v>1255</v>
      </c>
      <c r="G24" s="89">
        <v>48.75679875679876</v>
      </c>
      <c r="H24" s="5">
        <v>64</v>
      </c>
      <c r="I24" s="84">
        <v>5.099601593625498</v>
      </c>
      <c r="J24" s="103">
        <v>56</v>
      </c>
      <c r="K24" s="82">
        <v>87.5</v>
      </c>
      <c r="L24" s="5">
        <v>17</v>
      </c>
      <c r="M24" s="71">
        <v>3</v>
      </c>
      <c r="N24" s="71">
        <v>0</v>
      </c>
      <c r="O24" s="71">
        <v>36</v>
      </c>
      <c r="P24" s="71">
        <v>0</v>
      </c>
      <c r="Q24" s="67">
        <v>8</v>
      </c>
      <c r="R24" s="13">
        <v>0</v>
      </c>
      <c r="S24" s="87">
        <v>0</v>
      </c>
      <c r="T24" s="55">
        <v>239.0438247011952</v>
      </c>
      <c r="U24" s="96">
        <v>2</v>
      </c>
    </row>
    <row r="25" spans="2:21" ht="13.5">
      <c r="B25" s="41" t="s">
        <v>23</v>
      </c>
      <c r="C25" s="3">
        <v>3660</v>
      </c>
      <c r="D25" s="3">
        <v>1442</v>
      </c>
      <c r="E25" s="43">
        <v>39.39890710382514</v>
      </c>
      <c r="F25" s="13">
        <v>991</v>
      </c>
      <c r="G25" s="89">
        <v>68.7239944521498</v>
      </c>
      <c r="H25" s="5">
        <v>50</v>
      </c>
      <c r="I25" s="84">
        <v>5.045408678102927</v>
      </c>
      <c r="J25" s="103">
        <v>36</v>
      </c>
      <c r="K25" s="82">
        <v>72</v>
      </c>
      <c r="L25" s="5">
        <v>8</v>
      </c>
      <c r="M25" s="71">
        <v>1</v>
      </c>
      <c r="N25" s="71">
        <v>0</v>
      </c>
      <c r="O25" s="71">
        <v>27</v>
      </c>
      <c r="P25" s="71">
        <v>14</v>
      </c>
      <c r="Q25" s="67">
        <v>0</v>
      </c>
      <c r="R25" s="13">
        <v>252</v>
      </c>
      <c r="S25" s="87">
        <v>25.42885973763875</v>
      </c>
      <c r="T25" s="55">
        <v>100.90817356205852</v>
      </c>
      <c r="U25" s="96">
        <v>0</v>
      </c>
    </row>
    <row r="26" spans="2:21" ht="13.5">
      <c r="B26" s="41" t="s">
        <v>24</v>
      </c>
      <c r="C26" s="3">
        <v>5258</v>
      </c>
      <c r="D26" s="3">
        <v>1974</v>
      </c>
      <c r="E26" s="43">
        <v>37.54279193609737</v>
      </c>
      <c r="F26" s="13">
        <v>1073</v>
      </c>
      <c r="G26" s="89">
        <v>54.356636271529894</v>
      </c>
      <c r="H26" s="5">
        <v>70</v>
      </c>
      <c r="I26" s="84">
        <v>6.523765144454799</v>
      </c>
      <c r="J26" s="103">
        <v>68</v>
      </c>
      <c r="K26" s="82">
        <v>97.14285714285714</v>
      </c>
      <c r="L26" s="5">
        <v>21</v>
      </c>
      <c r="M26" s="71">
        <v>1</v>
      </c>
      <c r="N26" s="71">
        <v>0</v>
      </c>
      <c r="O26" s="71">
        <v>46</v>
      </c>
      <c r="P26" s="71">
        <v>0</v>
      </c>
      <c r="Q26" s="67">
        <v>2</v>
      </c>
      <c r="R26" s="13">
        <v>123</v>
      </c>
      <c r="S26" s="87">
        <v>11.46318732525629</v>
      </c>
      <c r="T26" s="55">
        <v>93.19664492078284</v>
      </c>
      <c r="U26" s="96">
        <v>0</v>
      </c>
    </row>
    <row r="27" spans="2:21" ht="13.5">
      <c r="B27" s="41" t="s">
        <v>25</v>
      </c>
      <c r="C27" s="3">
        <v>3075</v>
      </c>
      <c r="D27" s="3">
        <v>1647</v>
      </c>
      <c r="E27" s="43">
        <v>53.5609756097561</v>
      </c>
      <c r="F27" s="13">
        <v>863</v>
      </c>
      <c r="G27" s="89">
        <v>52.39829993928355</v>
      </c>
      <c r="H27" s="5">
        <v>59</v>
      </c>
      <c r="I27" s="84">
        <v>6.836616454229433</v>
      </c>
      <c r="J27" s="103">
        <v>32</v>
      </c>
      <c r="K27" s="82">
        <v>54.23728813559322</v>
      </c>
      <c r="L27" s="5">
        <v>24</v>
      </c>
      <c r="M27" s="71">
        <v>1</v>
      </c>
      <c r="N27" s="71">
        <v>0</v>
      </c>
      <c r="O27" s="71">
        <v>7</v>
      </c>
      <c r="P27" s="71">
        <v>0</v>
      </c>
      <c r="Q27" s="67">
        <v>27</v>
      </c>
      <c r="R27" s="13">
        <v>94</v>
      </c>
      <c r="S27" s="87">
        <v>10.89223638470452</v>
      </c>
      <c r="T27" s="55">
        <v>115.87485515643105</v>
      </c>
      <c r="U27" s="96">
        <v>1</v>
      </c>
    </row>
    <row r="28" spans="2:21" ht="13.5">
      <c r="B28" s="41" t="s">
        <v>26</v>
      </c>
      <c r="C28" s="3">
        <v>2690</v>
      </c>
      <c r="D28" s="3">
        <v>1495</v>
      </c>
      <c r="E28" s="43">
        <v>55.576208178438655</v>
      </c>
      <c r="F28" s="13">
        <v>659</v>
      </c>
      <c r="G28" s="89">
        <v>44.08026755852843</v>
      </c>
      <c r="H28" s="5">
        <v>61</v>
      </c>
      <c r="I28" s="84">
        <v>9.256449165402124</v>
      </c>
      <c r="J28" s="103">
        <v>56</v>
      </c>
      <c r="K28" s="82">
        <v>91.80327868852459</v>
      </c>
      <c r="L28" s="5">
        <v>35</v>
      </c>
      <c r="M28" s="71">
        <v>2</v>
      </c>
      <c r="N28" s="71">
        <v>0</v>
      </c>
      <c r="O28" s="71">
        <v>19</v>
      </c>
      <c r="P28" s="71">
        <v>2</v>
      </c>
      <c r="Q28" s="67">
        <v>3</v>
      </c>
      <c r="R28" s="13">
        <v>44</v>
      </c>
      <c r="S28" s="87">
        <v>6.676783004552352</v>
      </c>
      <c r="T28" s="55">
        <v>303.49013657056145</v>
      </c>
      <c r="U28" s="96">
        <v>2</v>
      </c>
    </row>
    <row r="29" spans="2:21" ht="13.5">
      <c r="B29" s="41" t="s">
        <v>27</v>
      </c>
      <c r="C29" s="3">
        <v>7810</v>
      </c>
      <c r="D29" s="3">
        <v>4425</v>
      </c>
      <c r="E29" s="43">
        <v>56.65813060179258</v>
      </c>
      <c r="F29" s="13">
        <v>1668</v>
      </c>
      <c r="G29" s="89">
        <v>37.69491525423729</v>
      </c>
      <c r="H29" s="5">
        <v>115</v>
      </c>
      <c r="I29" s="84">
        <v>6.894484412470024</v>
      </c>
      <c r="J29" s="103">
        <v>82</v>
      </c>
      <c r="K29" s="82">
        <v>71.30434782608695</v>
      </c>
      <c r="L29" s="5">
        <v>23</v>
      </c>
      <c r="M29" s="71">
        <v>6</v>
      </c>
      <c r="N29" s="71">
        <v>0</v>
      </c>
      <c r="O29" s="71">
        <v>53</v>
      </c>
      <c r="P29" s="71">
        <v>0</v>
      </c>
      <c r="Q29" s="67">
        <v>33</v>
      </c>
      <c r="R29" s="13">
        <v>197</v>
      </c>
      <c r="S29" s="87">
        <v>11.810551558752998</v>
      </c>
      <c r="T29" s="55">
        <v>359.71223021582733</v>
      </c>
      <c r="U29" s="96">
        <v>0</v>
      </c>
    </row>
    <row r="30" spans="2:21" ht="13.5">
      <c r="B30" s="41" t="s">
        <v>28</v>
      </c>
      <c r="C30" s="3">
        <v>5027</v>
      </c>
      <c r="D30" s="3">
        <v>2354</v>
      </c>
      <c r="E30" s="43">
        <v>46.82713347921225</v>
      </c>
      <c r="F30" s="13">
        <v>1331</v>
      </c>
      <c r="G30" s="89">
        <v>56.54205607476636</v>
      </c>
      <c r="H30" s="5">
        <v>92</v>
      </c>
      <c r="I30" s="84">
        <v>6.912096168294515</v>
      </c>
      <c r="J30" s="103">
        <v>71</v>
      </c>
      <c r="K30" s="82">
        <v>77.17391304347827</v>
      </c>
      <c r="L30" s="5">
        <v>26</v>
      </c>
      <c r="M30" s="71">
        <v>0</v>
      </c>
      <c r="N30" s="71">
        <v>0</v>
      </c>
      <c r="O30" s="71">
        <v>45</v>
      </c>
      <c r="P30" s="71">
        <v>0</v>
      </c>
      <c r="Q30" s="67">
        <v>21</v>
      </c>
      <c r="R30" s="13">
        <v>269</v>
      </c>
      <c r="S30" s="87">
        <v>20.210368144252442</v>
      </c>
      <c r="T30" s="55">
        <v>0</v>
      </c>
      <c r="U30" s="96">
        <v>0</v>
      </c>
    </row>
    <row r="31" spans="2:21" ht="13.5">
      <c r="B31" s="41" t="s">
        <v>29</v>
      </c>
      <c r="C31" s="3">
        <v>11782</v>
      </c>
      <c r="D31" s="3">
        <v>3643</v>
      </c>
      <c r="E31" s="43">
        <v>30.920047530130706</v>
      </c>
      <c r="F31" s="13">
        <v>1817</v>
      </c>
      <c r="G31" s="89">
        <v>49.87647543233599</v>
      </c>
      <c r="H31" s="5">
        <v>91</v>
      </c>
      <c r="I31" s="84">
        <v>5.008255365987893</v>
      </c>
      <c r="J31" s="103">
        <v>69</v>
      </c>
      <c r="K31" s="82">
        <v>75.82417582417582</v>
      </c>
      <c r="L31" s="5">
        <v>25</v>
      </c>
      <c r="M31" s="71">
        <v>2</v>
      </c>
      <c r="N31" s="71">
        <v>0</v>
      </c>
      <c r="O31" s="71">
        <v>42</v>
      </c>
      <c r="P31" s="71">
        <v>4</v>
      </c>
      <c r="Q31" s="67">
        <v>18</v>
      </c>
      <c r="R31" s="13">
        <v>394</v>
      </c>
      <c r="S31" s="87">
        <v>21.684094661529997</v>
      </c>
      <c r="T31" s="55">
        <v>110.0715465052284</v>
      </c>
      <c r="U31" s="96">
        <v>2</v>
      </c>
    </row>
    <row r="32" spans="2:21" ht="13.5">
      <c r="B32" s="41" t="s">
        <v>30</v>
      </c>
      <c r="C32" s="3">
        <v>6364</v>
      </c>
      <c r="D32" s="3">
        <v>3912</v>
      </c>
      <c r="E32" s="43">
        <v>61.47077309868008</v>
      </c>
      <c r="F32" s="13">
        <v>1479</v>
      </c>
      <c r="G32" s="89">
        <v>37.806748466257666</v>
      </c>
      <c r="H32" s="5">
        <v>65</v>
      </c>
      <c r="I32" s="84">
        <v>4.394861392832995</v>
      </c>
      <c r="J32" s="103">
        <v>36</v>
      </c>
      <c r="K32" s="82">
        <v>55.38461538461539</v>
      </c>
      <c r="L32" s="5">
        <v>8</v>
      </c>
      <c r="M32" s="71">
        <v>0</v>
      </c>
      <c r="N32" s="71">
        <v>3</v>
      </c>
      <c r="O32" s="71">
        <v>25</v>
      </c>
      <c r="P32" s="71">
        <v>0</v>
      </c>
      <c r="Q32" s="67">
        <v>29</v>
      </c>
      <c r="R32" s="13">
        <v>394</v>
      </c>
      <c r="S32" s="87">
        <v>26.639621365787697</v>
      </c>
      <c r="T32" s="55">
        <v>0</v>
      </c>
      <c r="U32" s="96">
        <v>0</v>
      </c>
    </row>
    <row r="33" spans="2:21" ht="13.5">
      <c r="B33" s="41" t="s">
        <v>31</v>
      </c>
      <c r="C33" s="3">
        <v>8997</v>
      </c>
      <c r="D33" s="3">
        <v>4308</v>
      </c>
      <c r="E33" s="43">
        <v>47.88262754251417</v>
      </c>
      <c r="F33" s="13">
        <v>2296</v>
      </c>
      <c r="G33" s="89">
        <v>53.29619312906221</v>
      </c>
      <c r="H33" s="5">
        <v>167</v>
      </c>
      <c r="I33" s="84">
        <v>7.2735191637630665</v>
      </c>
      <c r="J33" s="103">
        <v>126</v>
      </c>
      <c r="K33" s="82">
        <v>75.44910179640718</v>
      </c>
      <c r="L33" s="5">
        <v>67</v>
      </c>
      <c r="M33" s="71">
        <v>3</v>
      </c>
      <c r="N33" s="71">
        <v>0</v>
      </c>
      <c r="O33" s="71">
        <v>56</v>
      </c>
      <c r="P33" s="71">
        <v>2</v>
      </c>
      <c r="Q33" s="67">
        <v>39</v>
      </c>
      <c r="R33" s="13">
        <v>268</v>
      </c>
      <c r="S33" s="87">
        <v>11.67247386759582</v>
      </c>
      <c r="T33" s="55">
        <v>130.66202090592336</v>
      </c>
      <c r="U33" s="96">
        <v>3</v>
      </c>
    </row>
    <row r="34" spans="2:21" ht="13.5">
      <c r="B34" s="41" t="s">
        <v>32</v>
      </c>
      <c r="C34" s="3">
        <v>6274</v>
      </c>
      <c r="D34" s="3">
        <v>2763</v>
      </c>
      <c r="E34" s="43">
        <v>44.03889065986611</v>
      </c>
      <c r="F34" s="13">
        <v>858</v>
      </c>
      <c r="G34" s="89">
        <v>31.053203040173727</v>
      </c>
      <c r="H34" s="5">
        <v>42</v>
      </c>
      <c r="I34" s="84">
        <v>4.895104895104895</v>
      </c>
      <c r="J34" s="103">
        <v>34</v>
      </c>
      <c r="K34" s="82">
        <v>80.95238095238095</v>
      </c>
      <c r="L34" s="5">
        <v>19</v>
      </c>
      <c r="M34" s="71">
        <v>1</v>
      </c>
      <c r="N34" s="71">
        <v>0</v>
      </c>
      <c r="O34" s="71">
        <v>14</v>
      </c>
      <c r="P34" s="71">
        <v>0</v>
      </c>
      <c r="Q34" s="67">
        <v>8</v>
      </c>
      <c r="R34" s="13">
        <v>97</v>
      </c>
      <c r="S34" s="87">
        <v>11.305361305361306</v>
      </c>
      <c r="T34" s="55">
        <v>116.55011655011656</v>
      </c>
      <c r="U34" s="96">
        <v>0</v>
      </c>
    </row>
    <row r="35" spans="2:21" ht="13.5">
      <c r="B35" s="41" t="s">
        <v>33</v>
      </c>
      <c r="C35" s="3">
        <v>2223</v>
      </c>
      <c r="D35" s="3">
        <v>640</v>
      </c>
      <c r="E35" s="43">
        <v>28.78992352676563</v>
      </c>
      <c r="F35" s="13">
        <v>564</v>
      </c>
      <c r="G35" s="89">
        <v>88.125</v>
      </c>
      <c r="H35" s="5">
        <v>30</v>
      </c>
      <c r="I35" s="84">
        <v>5.319148936170213</v>
      </c>
      <c r="J35" s="103">
        <v>20</v>
      </c>
      <c r="K35" s="82">
        <v>66.66666666666666</v>
      </c>
      <c r="L35" s="5">
        <v>12</v>
      </c>
      <c r="M35" s="71">
        <v>2</v>
      </c>
      <c r="N35" s="71">
        <v>1</v>
      </c>
      <c r="O35" s="71">
        <v>5</v>
      </c>
      <c r="P35" s="71">
        <v>2</v>
      </c>
      <c r="Q35" s="67">
        <v>9</v>
      </c>
      <c r="R35" s="13">
        <v>184</v>
      </c>
      <c r="S35" s="87">
        <v>32.62411347517731</v>
      </c>
      <c r="T35" s="55">
        <v>354.6099290780142</v>
      </c>
      <c r="U35" s="96">
        <v>0</v>
      </c>
    </row>
    <row r="36" spans="2:21" ht="13.5">
      <c r="B36" s="41" t="s">
        <v>34</v>
      </c>
      <c r="C36" s="3">
        <v>3115</v>
      </c>
      <c r="D36" s="3">
        <v>1270</v>
      </c>
      <c r="E36" s="43">
        <v>40.77046548956662</v>
      </c>
      <c r="F36" s="13">
        <v>790</v>
      </c>
      <c r="G36" s="89">
        <v>62.20472440944882</v>
      </c>
      <c r="H36" s="5">
        <v>53</v>
      </c>
      <c r="I36" s="84">
        <v>6.70886075949367</v>
      </c>
      <c r="J36" s="103">
        <v>29</v>
      </c>
      <c r="K36" s="82">
        <v>54.71698113207547</v>
      </c>
      <c r="L36" s="5">
        <v>23</v>
      </c>
      <c r="M36" s="71">
        <v>1</v>
      </c>
      <c r="N36" s="71">
        <v>0</v>
      </c>
      <c r="O36" s="71">
        <v>5</v>
      </c>
      <c r="P36" s="71">
        <v>0</v>
      </c>
      <c r="Q36" s="67">
        <v>24</v>
      </c>
      <c r="R36" s="13">
        <v>207</v>
      </c>
      <c r="S36" s="87">
        <v>26.20253164556962</v>
      </c>
      <c r="T36" s="55">
        <v>126.58227848101266</v>
      </c>
      <c r="U36" s="96">
        <v>1</v>
      </c>
    </row>
    <row r="37" spans="2:21" ht="13.5">
      <c r="B37" s="41" t="s">
        <v>35</v>
      </c>
      <c r="C37" s="3">
        <v>4269</v>
      </c>
      <c r="D37" s="3">
        <v>733</v>
      </c>
      <c r="E37" s="43">
        <v>17.17029749355821</v>
      </c>
      <c r="F37" s="13">
        <v>631</v>
      </c>
      <c r="G37" s="89">
        <v>86.08458390177354</v>
      </c>
      <c r="H37" s="5">
        <v>29</v>
      </c>
      <c r="I37" s="84">
        <v>4.595879556259905</v>
      </c>
      <c r="J37" s="103">
        <v>15</v>
      </c>
      <c r="K37" s="93">
        <v>51.724137931034484</v>
      </c>
      <c r="L37" s="5">
        <v>5</v>
      </c>
      <c r="M37" s="71">
        <v>0</v>
      </c>
      <c r="N37" s="71">
        <v>0</v>
      </c>
      <c r="O37" s="71">
        <v>10</v>
      </c>
      <c r="P37" s="71">
        <v>14</v>
      </c>
      <c r="Q37" s="67">
        <v>0</v>
      </c>
      <c r="R37" s="13">
        <v>61</v>
      </c>
      <c r="S37" s="87">
        <v>9.667194928684628</v>
      </c>
      <c r="T37" s="55">
        <v>0</v>
      </c>
      <c r="U37" s="96">
        <v>0</v>
      </c>
    </row>
    <row r="38" spans="2:21" ht="13.5">
      <c r="B38" s="41" t="s">
        <v>36</v>
      </c>
      <c r="C38" s="3">
        <v>7310</v>
      </c>
      <c r="D38" s="3">
        <v>1891</v>
      </c>
      <c r="E38" s="43">
        <v>25.86867305061559</v>
      </c>
      <c r="F38" s="13">
        <v>1121</v>
      </c>
      <c r="G38" s="89">
        <v>59.28080380750925</v>
      </c>
      <c r="H38" s="5">
        <v>86</v>
      </c>
      <c r="I38" s="84">
        <v>7.671721677074041</v>
      </c>
      <c r="J38" s="103">
        <v>52</v>
      </c>
      <c r="K38" s="82">
        <v>60.46511627906976</v>
      </c>
      <c r="L38" s="5">
        <v>14</v>
      </c>
      <c r="M38" s="71">
        <v>0</v>
      </c>
      <c r="N38" s="71">
        <v>1</v>
      </c>
      <c r="O38" s="71">
        <v>37</v>
      </c>
      <c r="P38" s="71">
        <v>1</v>
      </c>
      <c r="Q38" s="67">
        <v>33</v>
      </c>
      <c r="R38" s="13">
        <v>244</v>
      </c>
      <c r="S38" s="87">
        <v>21.76628010704728</v>
      </c>
      <c r="T38" s="55">
        <v>0</v>
      </c>
      <c r="U38" s="96">
        <v>0</v>
      </c>
    </row>
    <row r="39" spans="2:21" ht="13.5">
      <c r="B39" s="41" t="s">
        <v>37</v>
      </c>
      <c r="C39" s="3">
        <v>11324</v>
      </c>
      <c r="D39" s="3">
        <v>3944</v>
      </c>
      <c r="E39" s="43">
        <v>34.82868244436595</v>
      </c>
      <c r="F39" s="13">
        <v>1535</v>
      </c>
      <c r="G39" s="89">
        <v>38.919878296146045</v>
      </c>
      <c r="H39" s="5">
        <v>108</v>
      </c>
      <c r="I39" s="84">
        <v>7.035830618892508</v>
      </c>
      <c r="J39" s="103">
        <v>82</v>
      </c>
      <c r="K39" s="82">
        <v>75.92592592592592</v>
      </c>
      <c r="L39" s="5">
        <v>23</v>
      </c>
      <c r="M39" s="71">
        <v>3</v>
      </c>
      <c r="N39" s="71">
        <v>0</v>
      </c>
      <c r="O39" s="71">
        <v>56</v>
      </c>
      <c r="P39" s="71">
        <v>0</v>
      </c>
      <c r="Q39" s="67">
        <v>26</v>
      </c>
      <c r="R39" s="13">
        <v>0</v>
      </c>
      <c r="S39" s="87">
        <v>0</v>
      </c>
      <c r="T39" s="55">
        <v>195.4397394136808</v>
      </c>
      <c r="U39" s="96">
        <v>2</v>
      </c>
    </row>
    <row r="40" spans="2:21" ht="13.5">
      <c r="B40" s="41" t="s">
        <v>38</v>
      </c>
      <c r="C40" s="3">
        <v>4180</v>
      </c>
      <c r="D40" s="3">
        <v>1108</v>
      </c>
      <c r="E40" s="43">
        <v>26.507177033492823</v>
      </c>
      <c r="F40" s="13">
        <v>711</v>
      </c>
      <c r="G40" s="89">
        <v>64.16967509025271</v>
      </c>
      <c r="H40" s="5">
        <v>30</v>
      </c>
      <c r="I40" s="84">
        <v>4.219409282700422</v>
      </c>
      <c r="J40" s="103">
        <v>25</v>
      </c>
      <c r="K40" s="82">
        <v>83.33333333333334</v>
      </c>
      <c r="L40" s="5">
        <v>12</v>
      </c>
      <c r="M40" s="71">
        <v>3</v>
      </c>
      <c r="N40" s="71">
        <v>0</v>
      </c>
      <c r="O40" s="71">
        <v>10</v>
      </c>
      <c r="P40" s="71">
        <v>0</v>
      </c>
      <c r="Q40" s="67">
        <v>5</v>
      </c>
      <c r="R40" s="13">
        <v>64</v>
      </c>
      <c r="S40" s="87">
        <v>9.0014064697609</v>
      </c>
      <c r="T40" s="55">
        <v>421.94092827004215</v>
      </c>
      <c r="U40" s="96">
        <v>3</v>
      </c>
    </row>
    <row r="41" spans="2:21" ht="13.5">
      <c r="B41" s="41" t="s">
        <v>39</v>
      </c>
      <c r="C41" s="3">
        <v>6015</v>
      </c>
      <c r="D41" s="3">
        <v>1233</v>
      </c>
      <c r="E41" s="43">
        <v>20.498753117206984</v>
      </c>
      <c r="F41" s="13">
        <v>927</v>
      </c>
      <c r="G41" s="89">
        <v>75.18248175182481</v>
      </c>
      <c r="H41" s="5">
        <v>96</v>
      </c>
      <c r="I41" s="84">
        <v>10.355987055016183</v>
      </c>
      <c r="J41" s="103">
        <v>84</v>
      </c>
      <c r="K41" s="82">
        <v>87.5</v>
      </c>
      <c r="L41" s="5">
        <v>34</v>
      </c>
      <c r="M41" s="71">
        <v>0</v>
      </c>
      <c r="N41" s="71">
        <v>0</v>
      </c>
      <c r="O41" s="71">
        <v>50</v>
      </c>
      <c r="P41" s="71">
        <v>0</v>
      </c>
      <c r="Q41" s="67">
        <v>12</v>
      </c>
      <c r="R41" s="13">
        <v>102</v>
      </c>
      <c r="S41" s="87">
        <v>11.003236245954692</v>
      </c>
      <c r="T41" s="55">
        <v>0</v>
      </c>
      <c r="U41" s="96">
        <v>0</v>
      </c>
    </row>
    <row r="42" spans="2:21" ht="13.5">
      <c r="B42" s="41" t="s">
        <v>40</v>
      </c>
      <c r="C42" s="3">
        <v>10384</v>
      </c>
      <c r="D42" s="3">
        <v>2630</v>
      </c>
      <c r="E42" s="43">
        <v>25.32742681047766</v>
      </c>
      <c r="F42" s="13">
        <v>1921</v>
      </c>
      <c r="G42" s="89">
        <v>73.04182509505704</v>
      </c>
      <c r="H42" s="5">
        <v>109</v>
      </c>
      <c r="I42" s="84">
        <v>5.674128058302967</v>
      </c>
      <c r="J42" s="103">
        <v>82</v>
      </c>
      <c r="K42" s="82">
        <v>75.22935779816514</v>
      </c>
      <c r="L42" s="5">
        <v>22</v>
      </c>
      <c r="M42" s="71">
        <v>4</v>
      </c>
      <c r="N42" s="71">
        <v>0</v>
      </c>
      <c r="O42" s="71">
        <v>56</v>
      </c>
      <c r="P42" s="71">
        <v>14</v>
      </c>
      <c r="Q42" s="67">
        <v>13</v>
      </c>
      <c r="R42" s="13">
        <v>309</v>
      </c>
      <c r="S42" s="87">
        <v>16.08537220197814</v>
      </c>
      <c r="T42" s="55">
        <v>208.2248828735034</v>
      </c>
      <c r="U42" s="96">
        <v>1</v>
      </c>
    </row>
    <row r="43" spans="2:21" ht="13.5">
      <c r="B43" s="41" t="s">
        <v>41</v>
      </c>
      <c r="C43" s="3">
        <v>3932</v>
      </c>
      <c r="D43" s="3">
        <v>1095</v>
      </c>
      <c r="E43" s="43">
        <v>27.84842319430315</v>
      </c>
      <c r="F43" s="13">
        <v>849</v>
      </c>
      <c r="G43" s="89">
        <v>77.53424657534246</v>
      </c>
      <c r="H43" s="5">
        <v>48</v>
      </c>
      <c r="I43" s="84">
        <v>5.6537102473498235</v>
      </c>
      <c r="J43" s="103">
        <v>42</v>
      </c>
      <c r="K43" s="82">
        <v>87.5</v>
      </c>
      <c r="L43" s="5">
        <v>11</v>
      </c>
      <c r="M43" s="71">
        <v>3</v>
      </c>
      <c r="N43" s="71">
        <v>0</v>
      </c>
      <c r="O43" s="71">
        <v>28</v>
      </c>
      <c r="P43" s="71">
        <v>6</v>
      </c>
      <c r="Q43" s="67">
        <v>0</v>
      </c>
      <c r="R43" s="13">
        <v>100</v>
      </c>
      <c r="S43" s="87">
        <v>11.778563015312132</v>
      </c>
      <c r="T43" s="55">
        <v>353.35689045936397</v>
      </c>
      <c r="U43" s="96">
        <v>1</v>
      </c>
    </row>
    <row r="44" spans="2:21" ht="13.5">
      <c r="B44" s="41" t="s">
        <v>42</v>
      </c>
      <c r="C44" s="3">
        <v>4097</v>
      </c>
      <c r="D44" s="3">
        <v>1883</v>
      </c>
      <c r="E44" s="43">
        <v>45.96045887234562</v>
      </c>
      <c r="F44" s="13">
        <v>1065</v>
      </c>
      <c r="G44" s="89">
        <v>56.558682952735</v>
      </c>
      <c r="H44" s="5">
        <v>77</v>
      </c>
      <c r="I44" s="84">
        <v>7.230046948356808</v>
      </c>
      <c r="J44" s="103">
        <v>59</v>
      </c>
      <c r="K44" s="82">
        <v>76.62337662337663</v>
      </c>
      <c r="L44" s="5">
        <v>25</v>
      </c>
      <c r="M44" s="71">
        <v>2</v>
      </c>
      <c r="N44" s="71">
        <v>0</v>
      </c>
      <c r="O44" s="71">
        <v>32</v>
      </c>
      <c r="P44" s="71">
        <v>0</v>
      </c>
      <c r="Q44" s="67">
        <v>18</v>
      </c>
      <c r="R44" s="13">
        <v>72</v>
      </c>
      <c r="S44" s="87">
        <v>6.760563380281689</v>
      </c>
      <c r="T44" s="55">
        <v>187.79342723004694</v>
      </c>
      <c r="U44" s="96">
        <v>1</v>
      </c>
    </row>
    <row r="45" spans="2:21" ht="13.5">
      <c r="B45" s="41" t="s">
        <v>43</v>
      </c>
      <c r="C45" s="3">
        <v>12801</v>
      </c>
      <c r="D45" s="3">
        <v>4444</v>
      </c>
      <c r="E45" s="43">
        <v>34.71603780954613</v>
      </c>
      <c r="F45" s="13">
        <v>2221</v>
      </c>
      <c r="G45" s="89">
        <v>49.97749774977498</v>
      </c>
      <c r="H45" s="5">
        <v>139</v>
      </c>
      <c r="I45" s="84">
        <v>6.2584421431787485</v>
      </c>
      <c r="J45" s="103">
        <v>70</v>
      </c>
      <c r="K45" s="82">
        <v>50.35971223021583</v>
      </c>
      <c r="L45" s="5">
        <v>33</v>
      </c>
      <c r="M45" s="71">
        <v>2</v>
      </c>
      <c r="N45" s="71">
        <v>0</v>
      </c>
      <c r="O45" s="71">
        <v>35</v>
      </c>
      <c r="P45" s="71">
        <v>0</v>
      </c>
      <c r="Q45" s="67">
        <v>69</v>
      </c>
      <c r="R45" s="13">
        <v>811</v>
      </c>
      <c r="S45" s="87">
        <v>36.515083295812694</v>
      </c>
      <c r="T45" s="55">
        <v>90.04952723998198</v>
      </c>
      <c r="U45" s="96">
        <v>0</v>
      </c>
    </row>
    <row r="46" spans="2:21" ht="13.5">
      <c r="B46" s="41" t="s">
        <v>44</v>
      </c>
      <c r="C46" s="3">
        <v>1935</v>
      </c>
      <c r="D46" s="3">
        <v>978</v>
      </c>
      <c r="E46" s="43">
        <v>50.542635658914726</v>
      </c>
      <c r="F46" s="13">
        <v>527</v>
      </c>
      <c r="G46" s="89">
        <v>53.88548057259713</v>
      </c>
      <c r="H46" s="5">
        <v>48</v>
      </c>
      <c r="I46" s="84">
        <v>9.108159392789373</v>
      </c>
      <c r="J46" s="103">
        <v>16</v>
      </c>
      <c r="K46" s="82">
        <v>33.33333333333333</v>
      </c>
      <c r="L46" s="5">
        <v>3</v>
      </c>
      <c r="M46" s="71">
        <v>1</v>
      </c>
      <c r="N46" s="71">
        <v>0</v>
      </c>
      <c r="O46" s="71">
        <v>12</v>
      </c>
      <c r="P46" s="71">
        <v>0</v>
      </c>
      <c r="Q46" s="67">
        <v>32</v>
      </c>
      <c r="R46" s="13">
        <v>79</v>
      </c>
      <c r="S46" s="87">
        <v>14.990512333965844</v>
      </c>
      <c r="T46" s="55">
        <v>189.75332068311195</v>
      </c>
      <c r="U46" s="96">
        <v>0</v>
      </c>
    </row>
    <row r="47" spans="2:21" ht="13.5">
      <c r="B47" s="41" t="s">
        <v>45</v>
      </c>
      <c r="C47" s="3">
        <v>4249</v>
      </c>
      <c r="D47" s="3">
        <v>1740</v>
      </c>
      <c r="E47" s="43">
        <v>40.9508119557543</v>
      </c>
      <c r="F47" s="13">
        <v>773</v>
      </c>
      <c r="G47" s="89">
        <v>44.42528735632184</v>
      </c>
      <c r="H47" s="5">
        <v>66</v>
      </c>
      <c r="I47" s="84">
        <v>8.538163001293661</v>
      </c>
      <c r="J47" s="103">
        <v>46</v>
      </c>
      <c r="K47" s="82">
        <v>69.6969696969697</v>
      </c>
      <c r="L47" s="5">
        <v>25</v>
      </c>
      <c r="M47" s="71">
        <v>2</v>
      </c>
      <c r="N47" s="71">
        <v>11</v>
      </c>
      <c r="O47" s="71">
        <v>8</v>
      </c>
      <c r="P47" s="71">
        <v>0</v>
      </c>
      <c r="Q47" s="67">
        <v>20</v>
      </c>
      <c r="R47" s="13">
        <v>74</v>
      </c>
      <c r="S47" s="87">
        <v>9.573091849935317</v>
      </c>
      <c r="T47" s="55">
        <v>258.732212160414</v>
      </c>
      <c r="U47" s="96">
        <v>0</v>
      </c>
    </row>
    <row r="48" spans="2:21" ht="13.5">
      <c r="B48" s="41" t="s">
        <v>46</v>
      </c>
      <c r="C48" s="3">
        <v>5520</v>
      </c>
      <c r="D48" s="3">
        <v>1963</v>
      </c>
      <c r="E48" s="43">
        <v>35.56159420289855</v>
      </c>
      <c r="F48" s="13">
        <v>1033</v>
      </c>
      <c r="G48" s="89">
        <v>52.62353540499236</v>
      </c>
      <c r="H48" s="5">
        <v>75</v>
      </c>
      <c r="I48" s="84">
        <v>7.260406582768635</v>
      </c>
      <c r="J48" s="103">
        <v>57</v>
      </c>
      <c r="K48" s="82">
        <v>76</v>
      </c>
      <c r="L48" s="5">
        <v>14</v>
      </c>
      <c r="M48" s="71">
        <v>3</v>
      </c>
      <c r="N48" s="71">
        <v>0</v>
      </c>
      <c r="O48" s="71">
        <v>40</v>
      </c>
      <c r="P48" s="71">
        <v>9</v>
      </c>
      <c r="Q48" s="67">
        <v>9</v>
      </c>
      <c r="R48" s="13">
        <v>420</v>
      </c>
      <c r="S48" s="87">
        <v>40.658276863504355</v>
      </c>
      <c r="T48" s="55">
        <v>290.4162633107454</v>
      </c>
      <c r="U48" s="96">
        <v>2</v>
      </c>
    </row>
    <row r="49" spans="2:21" ht="13.5">
      <c r="B49" s="41" t="s">
        <v>47</v>
      </c>
      <c r="C49" s="3">
        <v>3855</v>
      </c>
      <c r="D49" s="3">
        <v>1641</v>
      </c>
      <c r="E49" s="43">
        <v>42.568093385214006</v>
      </c>
      <c r="F49" s="13">
        <v>1269</v>
      </c>
      <c r="G49" s="89">
        <v>77.3308957952468</v>
      </c>
      <c r="H49" s="5">
        <v>58</v>
      </c>
      <c r="I49" s="84">
        <v>4.570527974783293</v>
      </c>
      <c r="J49" s="103">
        <v>46</v>
      </c>
      <c r="K49" s="82">
        <v>79.3103448275862</v>
      </c>
      <c r="L49" s="5">
        <v>17</v>
      </c>
      <c r="M49" s="71">
        <v>3</v>
      </c>
      <c r="N49" s="71">
        <v>0</v>
      </c>
      <c r="O49" s="71">
        <v>26</v>
      </c>
      <c r="P49" s="71">
        <v>2</v>
      </c>
      <c r="Q49" s="67">
        <v>10</v>
      </c>
      <c r="R49" s="13">
        <v>246</v>
      </c>
      <c r="S49" s="87">
        <v>19.38534278959811</v>
      </c>
      <c r="T49" s="55">
        <v>236.4066193853428</v>
      </c>
      <c r="U49" s="96">
        <v>0</v>
      </c>
    </row>
    <row r="50" spans="2:21" ht="13.5">
      <c r="B50" s="41" t="s">
        <v>48</v>
      </c>
      <c r="C50" s="3">
        <v>2805</v>
      </c>
      <c r="D50" s="3">
        <v>1382</v>
      </c>
      <c r="E50" s="43">
        <v>49.26916221033868</v>
      </c>
      <c r="F50" s="13">
        <v>822</v>
      </c>
      <c r="G50" s="89">
        <v>59.479015918958034</v>
      </c>
      <c r="H50" s="5">
        <v>37</v>
      </c>
      <c r="I50" s="84">
        <v>4.5012165450121655</v>
      </c>
      <c r="J50" s="103">
        <v>31</v>
      </c>
      <c r="K50" s="82">
        <v>83.78378378378379</v>
      </c>
      <c r="L50" s="5">
        <v>8</v>
      </c>
      <c r="M50" s="71">
        <v>1</v>
      </c>
      <c r="N50" s="71">
        <v>0</v>
      </c>
      <c r="O50" s="71">
        <v>22</v>
      </c>
      <c r="P50" s="71">
        <v>0</v>
      </c>
      <c r="Q50" s="67">
        <v>6</v>
      </c>
      <c r="R50" s="13">
        <v>302</v>
      </c>
      <c r="S50" s="87">
        <v>36.73965936739659</v>
      </c>
      <c r="T50" s="55">
        <v>121.65450121654501</v>
      </c>
      <c r="U50" s="96">
        <v>1</v>
      </c>
    </row>
    <row r="51" spans="2:21" ht="13.5">
      <c r="B51" s="41" t="s">
        <v>49</v>
      </c>
      <c r="C51" s="3">
        <v>2263</v>
      </c>
      <c r="D51" s="3">
        <v>1322</v>
      </c>
      <c r="E51" s="43">
        <v>58.418029164825455</v>
      </c>
      <c r="F51" s="13">
        <v>768</v>
      </c>
      <c r="G51" s="89">
        <v>58.09379727685325</v>
      </c>
      <c r="H51" s="5">
        <v>49</v>
      </c>
      <c r="I51" s="84">
        <v>6.380208333333333</v>
      </c>
      <c r="J51" s="103">
        <v>43</v>
      </c>
      <c r="K51" s="82">
        <v>87.75510204081633</v>
      </c>
      <c r="L51" s="5">
        <v>24</v>
      </c>
      <c r="M51" s="71">
        <v>0</v>
      </c>
      <c r="N51" s="71">
        <v>0</v>
      </c>
      <c r="O51" s="71">
        <v>19</v>
      </c>
      <c r="P51" s="71">
        <v>0</v>
      </c>
      <c r="Q51" s="67">
        <v>6</v>
      </c>
      <c r="R51" s="13">
        <v>0</v>
      </c>
      <c r="S51" s="87">
        <v>0</v>
      </c>
      <c r="T51" s="55">
        <v>0</v>
      </c>
      <c r="U51" s="96">
        <v>0</v>
      </c>
    </row>
    <row r="52" spans="2:21" ht="13.5">
      <c r="B52" s="41" t="s">
        <v>50</v>
      </c>
      <c r="C52" s="3">
        <v>2634</v>
      </c>
      <c r="D52" s="3">
        <v>1294</v>
      </c>
      <c r="E52" s="43">
        <v>49.12680334092635</v>
      </c>
      <c r="F52" s="13">
        <v>815</v>
      </c>
      <c r="G52" s="89">
        <v>62.98299845440495</v>
      </c>
      <c r="H52" s="5">
        <v>48</v>
      </c>
      <c r="I52" s="84">
        <v>5.889570552147239</v>
      </c>
      <c r="J52" s="103">
        <v>38</v>
      </c>
      <c r="K52" s="82">
        <v>79.16666666666666</v>
      </c>
      <c r="L52" s="5">
        <v>17</v>
      </c>
      <c r="M52" s="71">
        <v>1</v>
      </c>
      <c r="N52" s="71">
        <v>0</v>
      </c>
      <c r="O52" s="71">
        <v>20</v>
      </c>
      <c r="P52" s="71">
        <v>0</v>
      </c>
      <c r="Q52" s="67">
        <v>10</v>
      </c>
      <c r="R52" s="13">
        <v>57</v>
      </c>
      <c r="S52" s="87">
        <v>6.993865030674846</v>
      </c>
      <c r="T52" s="55">
        <v>122.69938650306749</v>
      </c>
      <c r="U52" s="96">
        <v>0</v>
      </c>
    </row>
    <row r="53" spans="2:21" ht="13.5">
      <c r="B53" s="41" t="s">
        <v>51</v>
      </c>
      <c r="C53" s="3">
        <v>1796</v>
      </c>
      <c r="D53" s="3">
        <v>866</v>
      </c>
      <c r="E53" s="43">
        <v>48.218262806236076</v>
      </c>
      <c r="F53" s="13">
        <v>548</v>
      </c>
      <c r="G53" s="89">
        <v>63.279445727482674</v>
      </c>
      <c r="H53" s="5">
        <v>44</v>
      </c>
      <c r="I53" s="84">
        <v>8.02919708029197</v>
      </c>
      <c r="J53" s="103">
        <v>31</v>
      </c>
      <c r="K53" s="82">
        <v>70.45454545454545</v>
      </c>
      <c r="L53" s="5">
        <v>7</v>
      </c>
      <c r="M53" s="71">
        <v>2</v>
      </c>
      <c r="N53" s="71">
        <v>0</v>
      </c>
      <c r="O53" s="71">
        <v>22</v>
      </c>
      <c r="P53" s="71">
        <v>6</v>
      </c>
      <c r="Q53" s="67">
        <v>7</v>
      </c>
      <c r="R53" s="13">
        <v>21</v>
      </c>
      <c r="S53" s="87">
        <v>3.832116788321168</v>
      </c>
      <c r="T53" s="55">
        <v>364.963503649635</v>
      </c>
      <c r="U53" s="96">
        <v>1</v>
      </c>
    </row>
    <row r="54" spans="2:21" ht="13.5">
      <c r="B54" s="41" t="s">
        <v>52</v>
      </c>
      <c r="C54" s="3">
        <v>2553</v>
      </c>
      <c r="D54" s="3">
        <v>1437</v>
      </c>
      <c r="E54" s="43">
        <v>56.28672150411281</v>
      </c>
      <c r="F54" s="13">
        <v>963</v>
      </c>
      <c r="G54" s="89">
        <v>67.01461377870564</v>
      </c>
      <c r="H54" s="5">
        <v>79</v>
      </c>
      <c r="I54" s="84">
        <v>8.203530633437175</v>
      </c>
      <c r="J54" s="103">
        <v>70</v>
      </c>
      <c r="K54" s="82">
        <v>88.60759493670885</v>
      </c>
      <c r="L54" s="5">
        <v>27</v>
      </c>
      <c r="M54" s="71">
        <v>2</v>
      </c>
      <c r="N54" s="71">
        <v>1</v>
      </c>
      <c r="O54" s="71">
        <v>40</v>
      </c>
      <c r="P54" s="71">
        <v>0</v>
      </c>
      <c r="Q54" s="67">
        <v>9</v>
      </c>
      <c r="R54" s="13">
        <v>51</v>
      </c>
      <c r="S54" s="87">
        <v>5.29595015576324</v>
      </c>
      <c r="T54" s="55">
        <v>207.68431983385253</v>
      </c>
      <c r="U54" s="96">
        <v>2</v>
      </c>
    </row>
    <row r="55" spans="2:21" ht="13.5">
      <c r="B55" s="41" t="s">
        <v>53</v>
      </c>
      <c r="C55" s="3">
        <v>2193</v>
      </c>
      <c r="D55" s="3">
        <v>1188</v>
      </c>
      <c r="E55" s="43">
        <v>54.172366621067034</v>
      </c>
      <c r="F55" s="13">
        <v>591</v>
      </c>
      <c r="G55" s="89">
        <v>49.74747474747475</v>
      </c>
      <c r="H55" s="5">
        <v>49</v>
      </c>
      <c r="I55" s="84">
        <v>8.29103214890017</v>
      </c>
      <c r="J55" s="103">
        <v>46</v>
      </c>
      <c r="K55" s="82">
        <v>93.87755102040816</v>
      </c>
      <c r="L55" s="5">
        <v>24</v>
      </c>
      <c r="M55" s="71">
        <v>1</v>
      </c>
      <c r="N55" s="71">
        <v>0</v>
      </c>
      <c r="O55" s="71">
        <v>21</v>
      </c>
      <c r="P55" s="71">
        <v>0</v>
      </c>
      <c r="Q55" s="67">
        <v>3</v>
      </c>
      <c r="R55" s="13">
        <v>37</v>
      </c>
      <c r="S55" s="87">
        <v>6.260575296108291</v>
      </c>
      <c r="T55" s="55">
        <v>169.2047377326565</v>
      </c>
      <c r="U55" s="96">
        <v>1</v>
      </c>
    </row>
    <row r="56" spans="2:21" ht="13.5">
      <c r="B56" s="41" t="s">
        <v>54</v>
      </c>
      <c r="C56" s="3">
        <v>5811</v>
      </c>
      <c r="D56" s="3">
        <v>2454</v>
      </c>
      <c r="E56" s="43">
        <v>42.230252968508005</v>
      </c>
      <c r="F56" s="13">
        <v>2025</v>
      </c>
      <c r="G56" s="89">
        <v>82.51833740831296</v>
      </c>
      <c r="H56" s="5">
        <v>206</v>
      </c>
      <c r="I56" s="84">
        <v>10.17283950617284</v>
      </c>
      <c r="J56" s="103">
        <v>136</v>
      </c>
      <c r="K56" s="82">
        <v>66.01941747572816</v>
      </c>
      <c r="L56" s="5">
        <v>67</v>
      </c>
      <c r="M56" s="71">
        <v>0</v>
      </c>
      <c r="N56" s="71">
        <v>0</v>
      </c>
      <c r="O56" s="71">
        <v>69</v>
      </c>
      <c r="P56" s="71">
        <v>0</v>
      </c>
      <c r="Q56" s="67">
        <v>70</v>
      </c>
      <c r="R56" s="13">
        <v>144</v>
      </c>
      <c r="S56" s="87">
        <v>7.111111111111111</v>
      </c>
      <c r="T56" s="55">
        <v>0</v>
      </c>
      <c r="U56" s="96">
        <v>0</v>
      </c>
    </row>
    <row r="57" spans="2:21" ht="13.5">
      <c r="B57" s="41" t="s">
        <v>55</v>
      </c>
      <c r="C57" s="3">
        <v>9794</v>
      </c>
      <c r="D57" s="3">
        <v>2707</v>
      </c>
      <c r="E57" s="43">
        <v>27.63937104349602</v>
      </c>
      <c r="F57" s="13">
        <v>2004</v>
      </c>
      <c r="G57" s="89">
        <v>74.03029183598079</v>
      </c>
      <c r="H57" s="5">
        <v>148</v>
      </c>
      <c r="I57" s="84">
        <v>7.385229540918163</v>
      </c>
      <c r="J57" s="103">
        <v>100</v>
      </c>
      <c r="K57" s="82">
        <v>67.56756756756756</v>
      </c>
      <c r="L57" s="5">
        <v>45</v>
      </c>
      <c r="M57" s="71">
        <v>3</v>
      </c>
      <c r="N57" s="71">
        <v>0</v>
      </c>
      <c r="O57" s="71">
        <v>52</v>
      </c>
      <c r="P57" s="71">
        <v>0</v>
      </c>
      <c r="Q57" s="67">
        <v>48</v>
      </c>
      <c r="R57" s="13">
        <v>234</v>
      </c>
      <c r="S57" s="87">
        <v>11.676646706586826</v>
      </c>
      <c r="T57" s="55">
        <v>149.7005988023952</v>
      </c>
      <c r="U57" s="96">
        <v>1</v>
      </c>
    </row>
    <row r="58" spans="2:21" ht="13.5">
      <c r="B58" s="41" t="s">
        <v>56</v>
      </c>
      <c r="C58" s="3">
        <v>2573</v>
      </c>
      <c r="D58" s="3">
        <v>964</v>
      </c>
      <c r="E58" s="43">
        <v>37.46599300427517</v>
      </c>
      <c r="F58" s="13">
        <v>674</v>
      </c>
      <c r="G58" s="89">
        <v>69.91701244813278</v>
      </c>
      <c r="H58" s="5">
        <v>73</v>
      </c>
      <c r="I58" s="84">
        <v>10.83086053412463</v>
      </c>
      <c r="J58" s="103">
        <v>41</v>
      </c>
      <c r="K58" s="82">
        <v>56.16438356164384</v>
      </c>
      <c r="L58" s="5">
        <v>22</v>
      </c>
      <c r="M58" s="71">
        <v>0</v>
      </c>
      <c r="N58" s="71">
        <v>0</v>
      </c>
      <c r="O58" s="71">
        <v>19</v>
      </c>
      <c r="P58" s="71">
        <v>0</v>
      </c>
      <c r="Q58" s="67">
        <v>32</v>
      </c>
      <c r="R58" s="13">
        <v>83</v>
      </c>
      <c r="S58" s="87">
        <v>12.314540059347182</v>
      </c>
      <c r="T58" s="55">
        <v>0</v>
      </c>
      <c r="U58" s="96">
        <v>0</v>
      </c>
    </row>
    <row r="59" spans="2:21" ht="13.5">
      <c r="B59" s="41" t="s">
        <v>57</v>
      </c>
      <c r="C59" s="3">
        <v>6655</v>
      </c>
      <c r="D59" s="3">
        <v>1575</v>
      </c>
      <c r="E59" s="43">
        <v>23.6664162283997</v>
      </c>
      <c r="F59" s="13">
        <v>1094</v>
      </c>
      <c r="G59" s="89">
        <v>69.46031746031746</v>
      </c>
      <c r="H59" s="5">
        <v>90</v>
      </c>
      <c r="I59" s="84">
        <v>8.226691042047532</v>
      </c>
      <c r="J59" s="103">
        <v>67</v>
      </c>
      <c r="K59" s="82">
        <v>74.44444444444444</v>
      </c>
      <c r="L59" s="5">
        <v>35</v>
      </c>
      <c r="M59" s="71">
        <v>1</v>
      </c>
      <c r="N59" s="71">
        <v>0</v>
      </c>
      <c r="O59" s="71">
        <v>31</v>
      </c>
      <c r="P59" s="71">
        <v>0</v>
      </c>
      <c r="Q59" s="67">
        <v>23</v>
      </c>
      <c r="R59" s="13">
        <v>105</v>
      </c>
      <c r="S59" s="87">
        <v>9.597806215722121</v>
      </c>
      <c r="T59" s="55">
        <v>91.40767824497257</v>
      </c>
      <c r="U59" s="96">
        <v>0</v>
      </c>
    </row>
    <row r="60" spans="2:21" ht="13.5">
      <c r="B60" s="41" t="s">
        <v>58</v>
      </c>
      <c r="C60" s="3">
        <v>1213</v>
      </c>
      <c r="D60" s="3">
        <v>819</v>
      </c>
      <c r="E60" s="43">
        <v>67.51854905193736</v>
      </c>
      <c r="F60" s="13">
        <v>373</v>
      </c>
      <c r="G60" s="89">
        <v>45.543345543345545</v>
      </c>
      <c r="H60" s="5">
        <v>30</v>
      </c>
      <c r="I60" s="84">
        <v>8.04289544235925</v>
      </c>
      <c r="J60" s="103">
        <v>18</v>
      </c>
      <c r="K60" s="82">
        <v>60</v>
      </c>
      <c r="L60" s="5">
        <v>9</v>
      </c>
      <c r="M60" s="71">
        <v>0</v>
      </c>
      <c r="N60" s="71">
        <v>0</v>
      </c>
      <c r="O60" s="71">
        <v>9</v>
      </c>
      <c r="P60" s="71">
        <v>0</v>
      </c>
      <c r="Q60" s="67">
        <v>12</v>
      </c>
      <c r="R60" s="13">
        <v>62</v>
      </c>
      <c r="S60" s="87">
        <v>16.621983914209114</v>
      </c>
      <c r="T60" s="55">
        <v>0</v>
      </c>
      <c r="U60" s="96">
        <v>0</v>
      </c>
    </row>
    <row r="61" spans="2:21" ht="13.5">
      <c r="B61" s="41" t="s">
        <v>59</v>
      </c>
      <c r="C61" s="3">
        <v>764</v>
      </c>
      <c r="D61" s="3">
        <v>278</v>
      </c>
      <c r="E61" s="43">
        <v>36.38743455497382</v>
      </c>
      <c r="F61" s="13">
        <v>153</v>
      </c>
      <c r="G61" s="89">
        <v>55.03597122302158</v>
      </c>
      <c r="H61" s="5">
        <v>14</v>
      </c>
      <c r="I61" s="84">
        <v>9.15032679738562</v>
      </c>
      <c r="J61" s="103">
        <v>7</v>
      </c>
      <c r="K61" s="82">
        <v>50</v>
      </c>
      <c r="L61" s="5">
        <v>4</v>
      </c>
      <c r="M61" s="71">
        <v>0</v>
      </c>
      <c r="N61" s="71">
        <v>0</v>
      </c>
      <c r="O61" s="71">
        <v>3</v>
      </c>
      <c r="P61" s="71">
        <v>7</v>
      </c>
      <c r="Q61" s="67">
        <v>0</v>
      </c>
      <c r="R61" s="13">
        <v>4</v>
      </c>
      <c r="S61" s="87">
        <v>2.6143790849673203</v>
      </c>
      <c r="T61" s="55">
        <v>0</v>
      </c>
      <c r="U61" s="96">
        <v>0</v>
      </c>
    </row>
    <row r="62" spans="2:21" ht="13.5">
      <c r="B62" s="41" t="s">
        <v>60</v>
      </c>
      <c r="C62" s="3">
        <v>1561</v>
      </c>
      <c r="D62" s="3">
        <v>548</v>
      </c>
      <c r="E62" s="43">
        <v>35.10570147341448</v>
      </c>
      <c r="F62" s="13">
        <v>334</v>
      </c>
      <c r="G62" s="89">
        <v>60.94890510948905</v>
      </c>
      <c r="H62" s="5">
        <v>29</v>
      </c>
      <c r="I62" s="84">
        <v>8.682634730538922</v>
      </c>
      <c r="J62" s="103">
        <v>23</v>
      </c>
      <c r="K62" s="82">
        <v>79.3103448275862</v>
      </c>
      <c r="L62" s="5">
        <v>14</v>
      </c>
      <c r="M62" s="71">
        <v>0</v>
      </c>
      <c r="N62" s="71">
        <v>0</v>
      </c>
      <c r="O62" s="71">
        <v>9</v>
      </c>
      <c r="P62" s="71">
        <v>1</v>
      </c>
      <c r="Q62" s="67">
        <v>5</v>
      </c>
      <c r="R62" s="13">
        <v>34</v>
      </c>
      <c r="S62" s="87">
        <v>10.179640718562874</v>
      </c>
      <c r="T62" s="55">
        <v>0</v>
      </c>
      <c r="U62" s="96">
        <v>0</v>
      </c>
    </row>
    <row r="63" spans="2:21" ht="13.5">
      <c r="B63" s="41" t="s">
        <v>61</v>
      </c>
      <c r="C63" s="3">
        <v>1953</v>
      </c>
      <c r="D63" s="3">
        <v>961</v>
      </c>
      <c r="E63" s="43">
        <v>49.2063492063492</v>
      </c>
      <c r="F63" s="13">
        <v>496</v>
      </c>
      <c r="G63" s="89">
        <v>51.61290322580645</v>
      </c>
      <c r="H63" s="5">
        <v>58</v>
      </c>
      <c r="I63" s="84">
        <v>11.693548387096774</v>
      </c>
      <c r="J63" s="103">
        <v>47</v>
      </c>
      <c r="K63" s="82">
        <v>81.03448275862068</v>
      </c>
      <c r="L63" s="5">
        <v>24</v>
      </c>
      <c r="M63" s="71">
        <v>2</v>
      </c>
      <c r="N63" s="71">
        <v>8</v>
      </c>
      <c r="O63" s="71">
        <v>13</v>
      </c>
      <c r="P63" s="71">
        <v>0</v>
      </c>
      <c r="Q63" s="67">
        <v>11</v>
      </c>
      <c r="R63" s="13">
        <v>8</v>
      </c>
      <c r="S63" s="87">
        <v>1.6129032258064515</v>
      </c>
      <c r="T63" s="55">
        <v>403.22580645161287</v>
      </c>
      <c r="U63" s="96">
        <v>1</v>
      </c>
    </row>
    <row r="64" spans="2:21" ht="13.5">
      <c r="B64" s="41" t="s">
        <v>62</v>
      </c>
      <c r="C64" s="3">
        <v>599</v>
      </c>
      <c r="D64" s="3">
        <v>339</v>
      </c>
      <c r="E64" s="43">
        <v>56.594323873121866</v>
      </c>
      <c r="F64" s="13">
        <v>162</v>
      </c>
      <c r="G64" s="89">
        <v>47.78761061946903</v>
      </c>
      <c r="H64" s="5">
        <v>14</v>
      </c>
      <c r="I64" s="84">
        <v>8.641975308641975</v>
      </c>
      <c r="J64" s="103">
        <v>10</v>
      </c>
      <c r="K64" s="82">
        <v>71.42857142857143</v>
      </c>
      <c r="L64" s="5">
        <v>3</v>
      </c>
      <c r="M64" s="71">
        <v>0</v>
      </c>
      <c r="N64" s="71">
        <v>0</v>
      </c>
      <c r="O64" s="71">
        <v>7</v>
      </c>
      <c r="P64" s="71">
        <v>1</v>
      </c>
      <c r="Q64" s="67">
        <v>3</v>
      </c>
      <c r="R64" s="13">
        <v>65</v>
      </c>
      <c r="S64" s="87">
        <v>40.123456790123456</v>
      </c>
      <c r="T64" s="55">
        <v>0</v>
      </c>
      <c r="U64" s="96">
        <v>0</v>
      </c>
    </row>
    <row r="65" spans="2:21" ht="13.5">
      <c r="B65" s="41" t="s">
        <v>63</v>
      </c>
      <c r="C65" s="3">
        <v>3607</v>
      </c>
      <c r="D65" s="3">
        <v>1364</v>
      </c>
      <c r="E65" s="43">
        <v>37.815359024119765</v>
      </c>
      <c r="F65" s="13">
        <v>1053</v>
      </c>
      <c r="G65" s="89">
        <v>77.19941348973607</v>
      </c>
      <c r="H65" s="5">
        <v>101</v>
      </c>
      <c r="I65" s="84">
        <v>9.591642924976258</v>
      </c>
      <c r="J65" s="103">
        <v>64</v>
      </c>
      <c r="K65" s="82">
        <v>63.366336633663366</v>
      </c>
      <c r="L65" s="5">
        <v>29</v>
      </c>
      <c r="M65" s="71">
        <v>2</v>
      </c>
      <c r="N65" s="71">
        <v>0</v>
      </c>
      <c r="O65" s="71">
        <v>33</v>
      </c>
      <c r="P65" s="71">
        <v>0</v>
      </c>
      <c r="Q65" s="67">
        <v>37</v>
      </c>
      <c r="R65" s="13">
        <v>82</v>
      </c>
      <c r="S65" s="87">
        <v>7.78727445394112</v>
      </c>
      <c r="T65" s="55">
        <v>189.9335232668566</v>
      </c>
      <c r="U65" s="96">
        <v>1</v>
      </c>
    </row>
    <row r="66" spans="2:21" ht="13.5">
      <c r="B66" s="41" t="s">
        <v>64</v>
      </c>
      <c r="C66" s="3">
        <v>652</v>
      </c>
      <c r="D66" s="3">
        <v>375</v>
      </c>
      <c r="E66" s="43">
        <v>57.515337423312886</v>
      </c>
      <c r="F66" s="13">
        <v>259</v>
      </c>
      <c r="G66" s="89">
        <v>69.06666666666666</v>
      </c>
      <c r="H66" s="5">
        <v>22</v>
      </c>
      <c r="I66" s="84">
        <v>8.494208494208493</v>
      </c>
      <c r="J66" s="103">
        <v>15</v>
      </c>
      <c r="K66" s="82">
        <v>68.18181818181817</v>
      </c>
      <c r="L66" s="5">
        <v>9</v>
      </c>
      <c r="M66" s="71">
        <v>0</v>
      </c>
      <c r="N66" s="71">
        <v>0</v>
      </c>
      <c r="O66" s="71">
        <v>6</v>
      </c>
      <c r="P66" s="71">
        <v>0</v>
      </c>
      <c r="Q66" s="67">
        <v>7</v>
      </c>
      <c r="R66" s="13">
        <v>0</v>
      </c>
      <c r="S66" s="87">
        <v>0</v>
      </c>
      <c r="T66" s="55">
        <v>0</v>
      </c>
      <c r="U66" s="96">
        <v>0</v>
      </c>
    </row>
    <row r="67" spans="2:21" ht="13.5">
      <c r="B67" s="41" t="s">
        <v>65</v>
      </c>
      <c r="C67" s="3">
        <v>1326</v>
      </c>
      <c r="D67" s="3">
        <v>610</v>
      </c>
      <c r="E67" s="43">
        <v>46.003016591251885</v>
      </c>
      <c r="F67" s="13">
        <v>547</v>
      </c>
      <c r="G67" s="89">
        <v>89.67213114754098</v>
      </c>
      <c r="H67" s="5">
        <v>49</v>
      </c>
      <c r="I67" s="84">
        <v>8.957952468007313</v>
      </c>
      <c r="J67" s="103">
        <v>36</v>
      </c>
      <c r="K67" s="82">
        <v>73.46938775510205</v>
      </c>
      <c r="L67" s="5">
        <v>16</v>
      </c>
      <c r="M67" s="71">
        <v>0</v>
      </c>
      <c r="N67" s="71">
        <v>0</v>
      </c>
      <c r="O67" s="71">
        <v>20</v>
      </c>
      <c r="P67" s="71">
        <v>11</v>
      </c>
      <c r="Q67" s="67">
        <v>2</v>
      </c>
      <c r="R67" s="13">
        <v>22</v>
      </c>
      <c r="S67" s="87">
        <v>4.021937842778794</v>
      </c>
      <c r="T67" s="55">
        <v>0</v>
      </c>
      <c r="U67" s="96">
        <v>0</v>
      </c>
    </row>
    <row r="68" spans="2:21" ht="13.5">
      <c r="B68" s="41" t="s">
        <v>66</v>
      </c>
      <c r="C68" s="3">
        <v>617</v>
      </c>
      <c r="D68" s="3">
        <v>351</v>
      </c>
      <c r="E68" s="43">
        <v>56.88816855753647</v>
      </c>
      <c r="F68" s="13">
        <v>261</v>
      </c>
      <c r="G68" s="89">
        <v>74.35897435897436</v>
      </c>
      <c r="H68" s="5">
        <v>11</v>
      </c>
      <c r="I68" s="84">
        <v>4.21455938697318</v>
      </c>
      <c r="J68" s="103">
        <v>9</v>
      </c>
      <c r="K68" s="82">
        <v>81.81818181818183</v>
      </c>
      <c r="L68" s="5">
        <v>3</v>
      </c>
      <c r="M68" s="71">
        <v>0</v>
      </c>
      <c r="N68" s="71">
        <v>0</v>
      </c>
      <c r="O68" s="71">
        <v>6</v>
      </c>
      <c r="P68" s="71">
        <v>0</v>
      </c>
      <c r="Q68" s="67">
        <v>2</v>
      </c>
      <c r="R68" s="13">
        <v>53</v>
      </c>
      <c r="S68" s="87">
        <v>20.306513409961685</v>
      </c>
      <c r="T68" s="55">
        <v>0</v>
      </c>
      <c r="U68" s="96">
        <v>0</v>
      </c>
    </row>
    <row r="69" spans="2:21" ht="13.5">
      <c r="B69" s="41" t="s">
        <v>67</v>
      </c>
      <c r="C69" s="3">
        <v>472</v>
      </c>
      <c r="D69" s="3">
        <v>241</v>
      </c>
      <c r="E69" s="43">
        <v>51.059322033898304</v>
      </c>
      <c r="F69" s="13">
        <v>205</v>
      </c>
      <c r="G69" s="89">
        <v>85.06224066390041</v>
      </c>
      <c r="H69" s="5">
        <v>11</v>
      </c>
      <c r="I69" s="84">
        <v>5.365853658536586</v>
      </c>
      <c r="J69" s="103">
        <v>7</v>
      </c>
      <c r="K69" s="82">
        <v>63.63636363636363</v>
      </c>
      <c r="L69" s="5">
        <v>0</v>
      </c>
      <c r="M69" s="71">
        <v>0</v>
      </c>
      <c r="N69" s="71">
        <v>0</v>
      </c>
      <c r="O69" s="71">
        <v>7</v>
      </c>
      <c r="P69" s="71">
        <v>0</v>
      </c>
      <c r="Q69" s="67">
        <v>4</v>
      </c>
      <c r="R69" s="13">
        <v>2</v>
      </c>
      <c r="S69" s="87">
        <v>0.975609756097561</v>
      </c>
      <c r="T69" s="55">
        <v>0</v>
      </c>
      <c r="U69" s="96">
        <v>0</v>
      </c>
    </row>
    <row r="70" spans="2:21" ht="13.5">
      <c r="B70" s="41" t="s">
        <v>68</v>
      </c>
      <c r="C70" s="3">
        <v>7301</v>
      </c>
      <c r="D70" s="3">
        <v>3281</v>
      </c>
      <c r="E70" s="43">
        <v>44.93904944528147</v>
      </c>
      <c r="F70" s="13">
        <v>1662</v>
      </c>
      <c r="G70" s="89">
        <v>50.655288021944536</v>
      </c>
      <c r="H70" s="5">
        <v>87</v>
      </c>
      <c r="I70" s="84">
        <v>5.234657039711191</v>
      </c>
      <c r="J70" s="103">
        <v>70</v>
      </c>
      <c r="K70" s="82">
        <v>80.45977011494253</v>
      </c>
      <c r="L70" s="5">
        <v>30</v>
      </c>
      <c r="M70" s="71">
        <v>2</v>
      </c>
      <c r="N70" s="71">
        <v>0</v>
      </c>
      <c r="O70" s="71">
        <v>38</v>
      </c>
      <c r="P70" s="71">
        <v>0</v>
      </c>
      <c r="Q70" s="67">
        <v>17</v>
      </c>
      <c r="R70" s="13">
        <v>137</v>
      </c>
      <c r="S70" s="87">
        <v>8.243080625752105</v>
      </c>
      <c r="T70" s="55">
        <v>120.33694344163659</v>
      </c>
      <c r="U70" s="96">
        <v>2</v>
      </c>
    </row>
    <row r="71" spans="2:21" ht="13.5">
      <c r="B71" s="41" t="s">
        <v>69</v>
      </c>
      <c r="C71" s="3">
        <v>2576</v>
      </c>
      <c r="D71" s="3">
        <v>1023</v>
      </c>
      <c r="E71" s="43">
        <v>39.712732919254655</v>
      </c>
      <c r="F71" s="13">
        <v>872</v>
      </c>
      <c r="G71" s="89">
        <v>85.23949169110459</v>
      </c>
      <c r="H71" s="5">
        <v>59</v>
      </c>
      <c r="I71" s="84">
        <v>6.76605504587156</v>
      </c>
      <c r="J71" s="103">
        <v>52</v>
      </c>
      <c r="K71" s="82">
        <v>88.13559322033898</v>
      </c>
      <c r="L71" s="5">
        <v>11</v>
      </c>
      <c r="M71" s="71">
        <v>1</v>
      </c>
      <c r="N71" s="71">
        <v>0</v>
      </c>
      <c r="O71" s="71">
        <v>40</v>
      </c>
      <c r="P71" s="71">
        <v>2</v>
      </c>
      <c r="Q71" s="67">
        <v>5</v>
      </c>
      <c r="R71" s="13">
        <v>330</v>
      </c>
      <c r="S71" s="87">
        <v>37.84403669724771</v>
      </c>
      <c r="T71" s="55">
        <v>114.67889908256882</v>
      </c>
      <c r="U71" s="96">
        <v>0</v>
      </c>
    </row>
    <row r="72" spans="2:21" ht="13.5">
      <c r="B72" s="41" t="s">
        <v>70</v>
      </c>
      <c r="C72" s="3">
        <v>5744</v>
      </c>
      <c r="D72" s="3">
        <v>2791</v>
      </c>
      <c r="E72" s="43">
        <v>48.58983286908078</v>
      </c>
      <c r="F72" s="13">
        <v>1957</v>
      </c>
      <c r="G72" s="89">
        <v>70.11823719097097</v>
      </c>
      <c r="H72" s="5">
        <v>99</v>
      </c>
      <c r="I72" s="84">
        <v>5.0587634133878385</v>
      </c>
      <c r="J72" s="103">
        <v>85</v>
      </c>
      <c r="K72" s="82">
        <v>85.85858585858585</v>
      </c>
      <c r="L72" s="5">
        <v>44</v>
      </c>
      <c r="M72" s="71">
        <v>0</v>
      </c>
      <c r="N72" s="71">
        <v>0</v>
      </c>
      <c r="O72" s="71">
        <v>41</v>
      </c>
      <c r="P72" s="71">
        <v>4</v>
      </c>
      <c r="Q72" s="67">
        <v>10</v>
      </c>
      <c r="R72" s="13">
        <v>622</v>
      </c>
      <c r="S72" s="87">
        <v>31.783341849770057</v>
      </c>
      <c r="T72" s="55">
        <v>0</v>
      </c>
      <c r="U72" s="96">
        <v>0</v>
      </c>
    </row>
    <row r="73" spans="2:21" ht="13.5">
      <c r="B73" s="41" t="s">
        <v>71</v>
      </c>
      <c r="C73" s="3">
        <v>3928</v>
      </c>
      <c r="D73" s="3">
        <v>1846</v>
      </c>
      <c r="E73" s="43">
        <v>46.9959266802444</v>
      </c>
      <c r="F73" s="13">
        <v>1471</v>
      </c>
      <c r="G73" s="89">
        <v>79.68580715059588</v>
      </c>
      <c r="H73" s="5">
        <v>91</v>
      </c>
      <c r="I73" s="84">
        <v>6.1862678450034</v>
      </c>
      <c r="J73" s="103">
        <v>68</v>
      </c>
      <c r="K73" s="82">
        <v>74.72527472527473</v>
      </c>
      <c r="L73" s="5">
        <v>22</v>
      </c>
      <c r="M73" s="71">
        <v>0</v>
      </c>
      <c r="N73" s="71">
        <v>0</v>
      </c>
      <c r="O73" s="71">
        <v>46</v>
      </c>
      <c r="P73" s="71">
        <v>0</v>
      </c>
      <c r="Q73" s="67">
        <v>23</v>
      </c>
      <c r="R73" s="13">
        <v>480</v>
      </c>
      <c r="S73" s="87">
        <v>32.63086335825969</v>
      </c>
      <c r="T73" s="55">
        <v>0</v>
      </c>
      <c r="U73" s="96">
        <v>0</v>
      </c>
    </row>
    <row r="74" spans="2:21" ht="13.5">
      <c r="B74" s="41" t="s">
        <v>72</v>
      </c>
      <c r="C74" s="3">
        <v>4329</v>
      </c>
      <c r="D74" s="3">
        <v>1991</v>
      </c>
      <c r="E74" s="43">
        <v>45.99214599214599</v>
      </c>
      <c r="F74" s="13">
        <v>1604</v>
      </c>
      <c r="G74" s="89">
        <v>80.56253139126068</v>
      </c>
      <c r="H74" s="5">
        <v>91</v>
      </c>
      <c r="I74" s="84">
        <v>5.673316708229426</v>
      </c>
      <c r="J74" s="103">
        <v>61</v>
      </c>
      <c r="K74" s="82">
        <v>67.03296703296702</v>
      </c>
      <c r="L74" s="5">
        <v>22</v>
      </c>
      <c r="M74" s="71">
        <v>2</v>
      </c>
      <c r="N74" s="71">
        <v>0</v>
      </c>
      <c r="O74" s="71">
        <v>37</v>
      </c>
      <c r="P74" s="71">
        <v>27</v>
      </c>
      <c r="Q74" s="67">
        <v>3</v>
      </c>
      <c r="R74" s="13">
        <v>132</v>
      </c>
      <c r="S74" s="87">
        <v>8.229426433915211</v>
      </c>
      <c r="T74" s="55">
        <v>124.68827930174564</v>
      </c>
      <c r="U74" s="96">
        <v>2</v>
      </c>
    </row>
    <row r="75" spans="2:21" ht="13.5">
      <c r="B75" s="41" t="s">
        <v>73</v>
      </c>
      <c r="C75" s="3">
        <v>3280</v>
      </c>
      <c r="D75" s="3">
        <v>1319</v>
      </c>
      <c r="E75" s="43">
        <v>40.213414634146346</v>
      </c>
      <c r="F75" s="13">
        <v>786</v>
      </c>
      <c r="G75" s="89">
        <v>59.59059893858984</v>
      </c>
      <c r="H75" s="5">
        <v>33</v>
      </c>
      <c r="I75" s="84">
        <v>4.198473282442748</v>
      </c>
      <c r="J75" s="103">
        <v>19</v>
      </c>
      <c r="K75" s="82">
        <v>57.57575757575758</v>
      </c>
      <c r="L75" s="5">
        <v>8</v>
      </c>
      <c r="M75" s="71">
        <v>1</v>
      </c>
      <c r="N75" s="71">
        <v>0</v>
      </c>
      <c r="O75" s="71">
        <v>10</v>
      </c>
      <c r="P75" s="71">
        <v>14</v>
      </c>
      <c r="Q75" s="67">
        <v>0</v>
      </c>
      <c r="R75" s="13">
        <v>55</v>
      </c>
      <c r="S75" s="87">
        <v>6.997455470737914</v>
      </c>
      <c r="T75" s="55">
        <v>127.2264631043257</v>
      </c>
      <c r="U75" s="96">
        <v>0</v>
      </c>
    </row>
    <row r="76" spans="2:21" ht="13.5">
      <c r="B76" s="41" t="s">
        <v>74</v>
      </c>
      <c r="C76" s="3">
        <v>926</v>
      </c>
      <c r="D76" s="3">
        <v>475</v>
      </c>
      <c r="E76" s="43">
        <v>51.295896328293736</v>
      </c>
      <c r="F76" s="13">
        <v>215</v>
      </c>
      <c r="G76" s="89">
        <v>45.26315789473684</v>
      </c>
      <c r="H76" s="5">
        <v>13</v>
      </c>
      <c r="I76" s="84">
        <v>6.046511627906977</v>
      </c>
      <c r="J76" s="103">
        <v>8</v>
      </c>
      <c r="K76" s="82">
        <v>61.53846153846154</v>
      </c>
      <c r="L76" s="5">
        <v>4</v>
      </c>
      <c r="M76" s="71">
        <v>0</v>
      </c>
      <c r="N76" s="71">
        <v>0</v>
      </c>
      <c r="O76" s="71">
        <v>4</v>
      </c>
      <c r="P76" s="71">
        <v>4</v>
      </c>
      <c r="Q76" s="67">
        <v>1</v>
      </c>
      <c r="R76" s="13">
        <v>75</v>
      </c>
      <c r="S76" s="87">
        <v>34.883720930232556</v>
      </c>
      <c r="T76" s="55">
        <v>0</v>
      </c>
      <c r="U76" s="96">
        <v>0</v>
      </c>
    </row>
    <row r="77" spans="2:21" ht="13.5">
      <c r="B77" s="41" t="s">
        <v>75</v>
      </c>
      <c r="C77" s="3">
        <v>1128</v>
      </c>
      <c r="D77" s="3">
        <v>815</v>
      </c>
      <c r="E77" s="43">
        <v>72.25177304964538</v>
      </c>
      <c r="F77" s="13">
        <v>503</v>
      </c>
      <c r="G77" s="89">
        <v>61.717791411042946</v>
      </c>
      <c r="H77" s="5">
        <v>64</v>
      </c>
      <c r="I77" s="84">
        <v>12.72365805168986</v>
      </c>
      <c r="J77" s="103">
        <v>9</v>
      </c>
      <c r="K77" s="82">
        <v>14.0625</v>
      </c>
      <c r="L77" s="5">
        <v>4</v>
      </c>
      <c r="M77" s="71">
        <v>1</v>
      </c>
      <c r="N77" s="71">
        <v>0</v>
      </c>
      <c r="O77" s="71">
        <v>4</v>
      </c>
      <c r="P77" s="71">
        <v>55</v>
      </c>
      <c r="Q77" s="67">
        <v>0</v>
      </c>
      <c r="R77" s="13">
        <v>0</v>
      </c>
      <c r="S77" s="87">
        <v>0</v>
      </c>
      <c r="T77" s="55">
        <v>198.80715705765405</v>
      </c>
      <c r="U77" s="96">
        <v>1</v>
      </c>
    </row>
    <row r="78" spans="2:21" ht="13.5">
      <c r="B78" s="41" t="s">
        <v>76</v>
      </c>
      <c r="C78" s="3">
        <v>7997</v>
      </c>
      <c r="D78" s="3">
        <v>2894</v>
      </c>
      <c r="E78" s="43">
        <v>36.18857071401776</v>
      </c>
      <c r="F78" s="13">
        <v>1406</v>
      </c>
      <c r="G78" s="89">
        <v>48.58327574291638</v>
      </c>
      <c r="H78" s="5">
        <v>100</v>
      </c>
      <c r="I78" s="84">
        <v>7.112375533428166</v>
      </c>
      <c r="J78" s="103">
        <v>72</v>
      </c>
      <c r="K78" s="82">
        <v>72</v>
      </c>
      <c r="L78" s="5">
        <v>17</v>
      </c>
      <c r="M78" s="71">
        <v>1</v>
      </c>
      <c r="N78" s="71">
        <v>0</v>
      </c>
      <c r="O78" s="71">
        <v>54</v>
      </c>
      <c r="P78" s="71">
        <v>0</v>
      </c>
      <c r="Q78" s="67">
        <v>28</v>
      </c>
      <c r="R78" s="13">
        <v>0</v>
      </c>
      <c r="S78" s="87">
        <v>0</v>
      </c>
      <c r="T78" s="55">
        <v>71.12375533428165</v>
      </c>
      <c r="U78" s="96">
        <v>0</v>
      </c>
    </row>
    <row r="79" spans="2:21" ht="13.5">
      <c r="B79" s="41" t="s">
        <v>77</v>
      </c>
      <c r="C79" s="3">
        <v>5009</v>
      </c>
      <c r="D79" s="3">
        <v>2845</v>
      </c>
      <c r="E79" s="43">
        <v>56.79776402475544</v>
      </c>
      <c r="F79" s="13">
        <v>2415</v>
      </c>
      <c r="G79" s="89">
        <v>84.88576449912127</v>
      </c>
      <c r="H79" s="5">
        <v>164</v>
      </c>
      <c r="I79" s="84">
        <v>6.790890269151138</v>
      </c>
      <c r="J79" s="103">
        <v>95</v>
      </c>
      <c r="K79" s="82">
        <v>57.92682926829268</v>
      </c>
      <c r="L79" s="5">
        <v>19</v>
      </c>
      <c r="M79" s="71">
        <v>3</v>
      </c>
      <c r="N79" s="71">
        <v>2</v>
      </c>
      <c r="O79" s="71">
        <v>71</v>
      </c>
      <c r="P79" s="71">
        <v>62</v>
      </c>
      <c r="Q79" s="67">
        <v>7</v>
      </c>
      <c r="R79" s="13">
        <v>130</v>
      </c>
      <c r="S79" s="87">
        <v>5.383022774327122</v>
      </c>
      <c r="T79" s="55">
        <v>124.22360248447205</v>
      </c>
      <c r="U79" s="96">
        <v>0</v>
      </c>
    </row>
    <row r="80" spans="2:21" ht="13.5">
      <c r="B80" s="41" t="s">
        <v>78</v>
      </c>
      <c r="C80" s="3">
        <v>2210</v>
      </c>
      <c r="D80" s="3">
        <v>907</v>
      </c>
      <c r="E80" s="43">
        <v>41.04072398190045</v>
      </c>
      <c r="F80" s="13">
        <v>801</v>
      </c>
      <c r="G80" s="89">
        <v>88.31312017640573</v>
      </c>
      <c r="H80" s="5">
        <v>61</v>
      </c>
      <c r="I80" s="84">
        <v>7.615480649188515</v>
      </c>
      <c r="J80" s="103">
        <v>37</v>
      </c>
      <c r="K80" s="82">
        <v>60.65573770491803</v>
      </c>
      <c r="L80" s="5">
        <v>16</v>
      </c>
      <c r="M80" s="71">
        <v>3</v>
      </c>
      <c r="N80" s="71">
        <v>0</v>
      </c>
      <c r="O80" s="71">
        <v>18</v>
      </c>
      <c r="P80" s="71">
        <v>0</v>
      </c>
      <c r="Q80" s="67">
        <v>24</v>
      </c>
      <c r="R80" s="13">
        <v>75</v>
      </c>
      <c r="S80" s="87">
        <v>9.363295880149813</v>
      </c>
      <c r="T80" s="55">
        <v>374.53183520599254</v>
      </c>
      <c r="U80" s="96">
        <v>0</v>
      </c>
    </row>
    <row r="81" spans="2:21" ht="13.5">
      <c r="B81" s="41" t="s">
        <v>79</v>
      </c>
      <c r="C81" s="3">
        <v>4611</v>
      </c>
      <c r="D81" s="3">
        <v>2244</v>
      </c>
      <c r="E81" s="43">
        <v>48.66623292127521</v>
      </c>
      <c r="F81" s="13">
        <v>835</v>
      </c>
      <c r="G81" s="89">
        <v>37.21033868092692</v>
      </c>
      <c r="H81" s="5">
        <v>66</v>
      </c>
      <c r="I81" s="84">
        <v>7.904191616766468</v>
      </c>
      <c r="J81" s="103">
        <v>34</v>
      </c>
      <c r="K81" s="82">
        <v>51.515151515151516</v>
      </c>
      <c r="L81" s="5">
        <v>11</v>
      </c>
      <c r="M81" s="71">
        <v>0</v>
      </c>
      <c r="N81" s="71">
        <v>0</v>
      </c>
      <c r="O81" s="71">
        <v>23</v>
      </c>
      <c r="P81" s="71">
        <v>0</v>
      </c>
      <c r="Q81" s="67">
        <v>32</v>
      </c>
      <c r="R81" s="13">
        <v>101</v>
      </c>
      <c r="S81" s="87">
        <v>12.095808383233534</v>
      </c>
      <c r="T81" s="55">
        <v>0</v>
      </c>
      <c r="U81" s="96">
        <v>0</v>
      </c>
    </row>
    <row r="82" spans="2:21" ht="13.5">
      <c r="B82" s="41" t="s">
        <v>80</v>
      </c>
      <c r="C82" s="3">
        <v>2436</v>
      </c>
      <c r="D82" s="3">
        <v>1140</v>
      </c>
      <c r="E82" s="43">
        <v>46.79802955665024</v>
      </c>
      <c r="F82" s="13">
        <v>752</v>
      </c>
      <c r="G82" s="89">
        <v>65.96491228070175</v>
      </c>
      <c r="H82" s="5">
        <v>45</v>
      </c>
      <c r="I82" s="84">
        <v>5.98404255319149</v>
      </c>
      <c r="J82" s="103">
        <v>35</v>
      </c>
      <c r="K82" s="82">
        <v>77.77777777777779</v>
      </c>
      <c r="L82" s="5">
        <v>14</v>
      </c>
      <c r="M82" s="71">
        <v>1</v>
      </c>
      <c r="N82" s="71">
        <v>1</v>
      </c>
      <c r="O82" s="71">
        <v>19</v>
      </c>
      <c r="P82" s="71">
        <v>0</v>
      </c>
      <c r="Q82" s="67">
        <v>10</v>
      </c>
      <c r="R82" s="13">
        <v>0</v>
      </c>
      <c r="S82" s="87">
        <v>0</v>
      </c>
      <c r="T82" s="55">
        <v>132.9787234042553</v>
      </c>
      <c r="U82" s="96">
        <v>0</v>
      </c>
    </row>
    <row r="83" spans="2:21" ht="13.5">
      <c r="B83" s="41" t="s">
        <v>81</v>
      </c>
      <c r="C83" s="3">
        <v>4237</v>
      </c>
      <c r="D83" s="3">
        <v>1751</v>
      </c>
      <c r="E83" s="43">
        <v>41.326410195893324</v>
      </c>
      <c r="F83" s="13">
        <v>1211</v>
      </c>
      <c r="G83" s="89">
        <v>69.16047972587093</v>
      </c>
      <c r="H83" s="5">
        <v>127</v>
      </c>
      <c r="I83" s="84">
        <v>10.487200660611066</v>
      </c>
      <c r="J83" s="103">
        <v>93</v>
      </c>
      <c r="K83" s="82">
        <v>73.22834645669292</v>
      </c>
      <c r="L83" s="5">
        <v>41</v>
      </c>
      <c r="M83" s="71">
        <v>1</v>
      </c>
      <c r="N83" s="71">
        <v>1</v>
      </c>
      <c r="O83" s="71">
        <v>50</v>
      </c>
      <c r="P83" s="71">
        <v>0</v>
      </c>
      <c r="Q83" s="67">
        <v>34</v>
      </c>
      <c r="R83" s="13">
        <v>83</v>
      </c>
      <c r="S83" s="87">
        <v>6.85383980181668</v>
      </c>
      <c r="T83" s="55">
        <v>82.57638315441783</v>
      </c>
      <c r="U83" s="96">
        <v>0</v>
      </c>
    </row>
    <row r="84" spans="2:21" ht="13.5">
      <c r="B84" s="41" t="s">
        <v>82</v>
      </c>
      <c r="C84" s="3">
        <v>4976</v>
      </c>
      <c r="D84" s="3">
        <v>1574</v>
      </c>
      <c r="E84" s="43">
        <v>31.63183279742765</v>
      </c>
      <c r="F84" s="13">
        <v>1115</v>
      </c>
      <c r="G84" s="89">
        <v>70.83862770012706</v>
      </c>
      <c r="H84" s="5">
        <v>91</v>
      </c>
      <c r="I84" s="84">
        <v>8.161434977578477</v>
      </c>
      <c r="J84" s="103">
        <v>79</v>
      </c>
      <c r="K84" s="82">
        <v>86.81318681318682</v>
      </c>
      <c r="L84" s="5">
        <v>42</v>
      </c>
      <c r="M84" s="71">
        <v>0</v>
      </c>
      <c r="N84" s="71">
        <v>0</v>
      </c>
      <c r="O84" s="71">
        <v>37</v>
      </c>
      <c r="P84" s="71">
        <v>2</v>
      </c>
      <c r="Q84" s="67">
        <v>10</v>
      </c>
      <c r="R84" s="13">
        <v>160</v>
      </c>
      <c r="S84" s="87">
        <v>14.349775784753364</v>
      </c>
      <c r="T84" s="55">
        <v>0</v>
      </c>
      <c r="U84" s="96">
        <v>0</v>
      </c>
    </row>
    <row r="85" spans="2:21" ht="14.25" thickBot="1">
      <c r="B85" s="42" t="s">
        <v>83</v>
      </c>
      <c r="C85" s="20">
        <v>4441</v>
      </c>
      <c r="D85" s="20">
        <v>1116</v>
      </c>
      <c r="E85" s="48">
        <v>25.129475343391128</v>
      </c>
      <c r="F85" s="81">
        <v>742</v>
      </c>
      <c r="G85" s="91">
        <v>66.48745519713262</v>
      </c>
      <c r="H85" s="21">
        <v>44</v>
      </c>
      <c r="I85" s="85">
        <v>5.929919137466308</v>
      </c>
      <c r="J85" s="102">
        <v>44</v>
      </c>
      <c r="K85" s="83">
        <v>100</v>
      </c>
      <c r="L85" s="21">
        <v>44</v>
      </c>
      <c r="M85" s="72">
        <v>0</v>
      </c>
      <c r="N85" s="72">
        <v>0</v>
      </c>
      <c r="O85" s="72">
        <v>0</v>
      </c>
      <c r="P85" s="72">
        <v>0</v>
      </c>
      <c r="Q85" s="70">
        <v>0</v>
      </c>
      <c r="R85" s="81">
        <v>0</v>
      </c>
      <c r="S85" s="88">
        <v>0</v>
      </c>
      <c r="T85" s="56">
        <v>0</v>
      </c>
      <c r="U85" s="97">
        <v>0</v>
      </c>
    </row>
  </sheetData>
  <sheetProtection/>
  <mergeCells count="24">
    <mergeCell ref="B3:B5"/>
    <mergeCell ref="C3:C5"/>
    <mergeCell ref="D3:D5"/>
    <mergeCell ref="E3:E5"/>
    <mergeCell ref="F3:I3"/>
    <mergeCell ref="J3:K3"/>
    <mergeCell ref="L3:Q3"/>
    <mergeCell ref="R3:S3"/>
    <mergeCell ref="T3:T5"/>
    <mergeCell ref="U3:U5"/>
    <mergeCell ref="F4:F5"/>
    <mergeCell ref="G4:G5"/>
    <mergeCell ref="H4:H5"/>
    <mergeCell ref="I4:I5"/>
    <mergeCell ref="J4:J5"/>
    <mergeCell ref="K4:K5"/>
    <mergeCell ref="L4:L5"/>
    <mergeCell ref="M4:M5"/>
    <mergeCell ref="R4:R5"/>
    <mergeCell ref="S4:S5"/>
    <mergeCell ref="N4:N5"/>
    <mergeCell ref="O4:O5"/>
    <mergeCell ref="P4:P5"/>
    <mergeCell ref="Q4:Q5"/>
  </mergeCells>
  <printOptions/>
  <pageMargins left="0.787" right="0.787" top="0.984" bottom="0.984" header="0.512" footer="0.512"/>
  <pageSetup fitToHeight="1" fitToWidth="1"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86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22" sqref="D22"/>
    </sheetView>
  </sheetViews>
  <sheetFormatPr defaultColWidth="9.00390625" defaultRowHeight="13.5"/>
  <cols>
    <col min="1" max="1" width="4.375" style="23" customWidth="1"/>
    <col min="2" max="2" width="8.375" style="23" customWidth="1"/>
    <col min="3" max="16384" width="9.00390625" style="23" customWidth="1"/>
  </cols>
  <sheetData>
    <row r="1" spans="2:13" ht="18.75" customHeight="1" thickBot="1">
      <c r="B1" s="24" t="s">
        <v>142</v>
      </c>
      <c r="L1" s="66"/>
      <c r="M1" s="66"/>
    </row>
    <row r="2" spans="2:27" s="25" customFormat="1" ht="18" customHeight="1">
      <c r="B2" s="214" t="s">
        <v>2</v>
      </c>
      <c r="C2" s="217" t="s">
        <v>124</v>
      </c>
      <c r="D2" s="220" t="s">
        <v>1</v>
      </c>
      <c r="E2" s="223" t="s">
        <v>108</v>
      </c>
      <c r="F2" s="226" t="s">
        <v>109</v>
      </c>
      <c r="G2" s="227"/>
      <c r="H2" s="227"/>
      <c r="I2" s="198"/>
      <c r="J2" s="228" t="s">
        <v>129</v>
      </c>
      <c r="K2" s="229"/>
      <c r="L2" s="195" t="s">
        <v>132</v>
      </c>
      <c r="M2" s="195"/>
      <c r="N2" s="195"/>
      <c r="O2" s="195"/>
      <c r="P2" s="195"/>
      <c r="Q2" s="196"/>
      <c r="R2" s="197" t="s">
        <v>110</v>
      </c>
      <c r="S2" s="198"/>
      <c r="T2" s="199" t="s">
        <v>107</v>
      </c>
      <c r="U2" s="234" t="s">
        <v>126</v>
      </c>
      <c r="V2" s="26"/>
      <c r="W2" s="26"/>
      <c r="X2" s="26"/>
      <c r="Y2" s="26"/>
      <c r="Z2" s="26"/>
      <c r="AA2" s="26"/>
    </row>
    <row r="3" spans="2:27" s="25" customFormat="1" ht="18" customHeight="1">
      <c r="B3" s="215"/>
      <c r="C3" s="218"/>
      <c r="D3" s="221"/>
      <c r="E3" s="224"/>
      <c r="F3" s="237" t="s">
        <v>95</v>
      </c>
      <c r="G3" s="222" t="s">
        <v>96</v>
      </c>
      <c r="H3" s="239" t="s">
        <v>111</v>
      </c>
      <c r="I3" s="232" t="s">
        <v>112</v>
      </c>
      <c r="J3" s="241" t="s">
        <v>135</v>
      </c>
      <c r="K3" s="243" t="s">
        <v>136</v>
      </c>
      <c r="L3" s="187" t="s">
        <v>113</v>
      </c>
      <c r="M3" s="189" t="s">
        <v>114</v>
      </c>
      <c r="N3" s="189" t="s">
        <v>115</v>
      </c>
      <c r="O3" s="189" t="s">
        <v>141</v>
      </c>
      <c r="P3" s="189" t="s">
        <v>3</v>
      </c>
      <c r="Q3" s="187" t="s">
        <v>4</v>
      </c>
      <c r="R3" s="230" t="s">
        <v>125</v>
      </c>
      <c r="S3" s="232" t="s">
        <v>116</v>
      </c>
      <c r="T3" s="200"/>
      <c r="U3" s="235"/>
      <c r="V3" s="26"/>
      <c r="W3" s="26"/>
      <c r="X3" s="26"/>
      <c r="Y3" s="26"/>
      <c r="Z3" s="26"/>
      <c r="AA3" s="26"/>
    </row>
    <row r="4" spans="2:27" s="25" customFormat="1" ht="22.5" customHeight="1">
      <c r="B4" s="216"/>
      <c r="C4" s="219"/>
      <c r="D4" s="222"/>
      <c r="E4" s="225"/>
      <c r="F4" s="231"/>
      <c r="G4" s="238"/>
      <c r="H4" s="240"/>
      <c r="I4" s="233"/>
      <c r="J4" s="242"/>
      <c r="K4" s="244"/>
      <c r="L4" s="188"/>
      <c r="M4" s="190"/>
      <c r="N4" s="190"/>
      <c r="O4" s="190"/>
      <c r="P4" s="190"/>
      <c r="Q4" s="188"/>
      <c r="R4" s="231"/>
      <c r="S4" s="233"/>
      <c r="T4" s="201"/>
      <c r="U4" s="236"/>
      <c r="V4" s="26"/>
      <c r="W4" s="26"/>
      <c r="X4" s="26"/>
      <c r="Y4" s="26"/>
      <c r="Z4" s="26"/>
      <c r="AA4" s="26"/>
    </row>
    <row r="5" spans="2:27" s="25" customFormat="1" ht="15" customHeight="1">
      <c r="B5" s="27"/>
      <c r="C5" s="28" t="s">
        <v>117</v>
      </c>
      <c r="D5" s="29" t="s">
        <v>118</v>
      </c>
      <c r="E5" s="30" t="s">
        <v>119</v>
      </c>
      <c r="F5" s="45" t="s">
        <v>120</v>
      </c>
      <c r="G5" s="31" t="s">
        <v>121</v>
      </c>
      <c r="H5" s="32" t="s">
        <v>122</v>
      </c>
      <c r="I5" s="33" t="s">
        <v>123</v>
      </c>
      <c r="J5" s="7" t="s">
        <v>133</v>
      </c>
      <c r="K5" s="6" t="s">
        <v>134</v>
      </c>
      <c r="L5" s="73"/>
      <c r="M5" s="74" t="s">
        <v>103</v>
      </c>
      <c r="N5" s="74"/>
      <c r="O5" s="74"/>
      <c r="P5" s="74"/>
      <c r="Q5" s="73"/>
      <c r="R5" s="36" t="s">
        <v>130</v>
      </c>
      <c r="S5" s="37" t="s">
        <v>131</v>
      </c>
      <c r="T5" s="54" t="s">
        <v>104</v>
      </c>
      <c r="U5" s="59"/>
      <c r="V5" s="26"/>
      <c r="W5" s="26"/>
      <c r="X5" s="26"/>
      <c r="Y5" s="26"/>
      <c r="Z5" s="26"/>
      <c r="AA5" s="26"/>
    </row>
    <row r="6" spans="2:21" s="38" customFormat="1" ht="17.25" customHeight="1">
      <c r="B6" s="39" t="s">
        <v>5</v>
      </c>
      <c r="C6" s="14">
        <v>485771</v>
      </c>
      <c r="D6" s="14">
        <v>170425</v>
      </c>
      <c r="E6" s="43">
        <f>D6/C6*100</f>
        <v>35.08340349670935</v>
      </c>
      <c r="F6" s="46">
        <v>51824</v>
      </c>
      <c r="G6" s="22">
        <f>F6/D6*100</f>
        <v>30.408684171923134</v>
      </c>
      <c r="H6" s="40">
        <f>SUM(H7:H84)</f>
        <v>4981</v>
      </c>
      <c r="I6" s="44">
        <f>H6/F6*100</f>
        <v>9.611376968200062</v>
      </c>
      <c r="J6" s="100">
        <f>SUM(L6:O6)</f>
        <v>2999</v>
      </c>
      <c r="K6" s="43">
        <f>J6/H6*100</f>
        <v>60.20879341497691</v>
      </c>
      <c r="L6" s="15">
        <f aca="true" t="shared" si="0" ref="L6:Q6">SUM(L7:L84)</f>
        <v>980</v>
      </c>
      <c r="M6" s="78">
        <f t="shared" si="0"/>
        <v>104</v>
      </c>
      <c r="N6" s="78">
        <f t="shared" si="0"/>
        <v>28</v>
      </c>
      <c r="O6" s="78">
        <f t="shared" si="0"/>
        <v>1887</v>
      </c>
      <c r="P6" s="75">
        <f t="shared" si="0"/>
        <v>1124</v>
      </c>
      <c r="Q6" s="75">
        <f t="shared" si="0"/>
        <v>859</v>
      </c>
      <c r="R6" s="8">
        <v>8356</v>
      </c>
      <c r="S6" s="47">
        <f>R6/F6*100</f>
        <v>16.12380364309972</v>
      </c>
      <c r="T6" s="55">
        <f>M6/F6*100000</f>
        <v>200.67922198209325</v>
      </c>
      <c r="U6" s="57">
        <v>50</v>
      </c>
    </row>
    <row r="7" spans="2:21" s="38" customFormat="1" ht="17.25" customHeight="1">
      <c r="B7" s="41" t="s">
        <v>6</v>
      </c>
      <c r="C7" s="16">
        <v>140978</v>
      </c>
      <c r="D7" s="16">
        <v>49800</v>
      </c>
      <c r="E7" s="43">
        <f aca="true" t="shared" si="1" ref="E7:E70">D7/C7*100</f>
        <v>35.32466058533956</v>
      </c>
      <c r="F7" s="46">
        <v>10514</v>
      </c>
      <c r="G7" s="22">
        <f aca="true" t="shared" si="2" ref="G7:G70">F7/D7*100</f>
        <v>21.112449799196785</v>
      </c>
      <c r="H7" s="40">
        <v>1394</v>
      </c>
      <c r="I7" s="44">
        <f aca="true" t="shared" si="3" ref="I7:I70">H7/F7*100</f>
        <v>13.258512459577707</v>
      </c>
      <c r="J7" s="100">
        <f aca="true" t="shared" si="4" ref="J7:J70">SUM(L7:O7)</f>
        <v>531</v>
      </c>
      <c r="K7" s="43">
        <f aca="true" t="shared" si="5" ref="K7:K70">J7/H7*100</f>
        <v>38.09182209469154</v>
      </c>
      <c r="L7" s="15">
        <v>138</v>
      </c>
      <c r="M7" s="78">
        <v>17</v>
      </c>
      <c r="N7" s="78">
        <v>4</v>
      </c>
      <c r="O7" s="78">
        <v>372</v>
      </c>
      <c r="P7" s="78">
        <v>863</v>
      </c>
      <c r="Q7" s="75">
        <v>0</v>
      </c>
      <c r="R7" s="9">
        <v>1453</v>
      </c>
      <c r="S7" s="47">
        <f aca="true" t="shared" si="6" ref="S7:S70">R7/F7*100</f>
        <v>13.819669012744912</v>
      </c>
      <c r="T7" s="55">
        <f aca="true" t="shared" si="7" ref="T7:T70">M7/F7*100000</f>
        <v>161.6891763363135</v>
      </c>
      <c r="U7" s="58">
        <v>7</v>
      </c>
    </row>
    <row r="8" spans="2:21" s="38" customFormat="1" ht="17.25" customHeight="1">
      <c r="B8" s="41" t="s">
        <v>7</v>
      </c>
      <c r="C8" s="16">
        <v>102402</v>
      </c>
      <c r="D8" s="16">
        <v>40484</v>
      </c>
      <c r="E8" s="43">
        <f t="shared" si="1"/>
        <v>39.53438409406066</v>
      </c>
      <c r="F8" s="46">
        <v>5066</v>
      </c>
      <c r="G8" s="22">
        <f t="shared" si="2"/>
        <v>12.513585614069756</v>
      </c>
      <c r="H8" s="40">
        <v>623</v>
      </c>
      <c r="I8" s="44">
        <f t="shared" si="3"/>
        <v>12.297670746150809</v>
      </c>
      <c r="J8" s="100">
        <f t="shared" si="4"/>
        <v>424</v>
      </c>
      <c r="K8" s="43">
        <f t="shared" si="5"/>
        <v>68.0577849117175</v>
      </c>
      <c r="L8" s="17">
        <v>145</v>
      </c>
      <c r="M8" s="79">
        <v>14</v>
      </c>
      <c r="N8" s="79">
        <v>4</v>
      </c>
      <c r="O8" s="79">
        <v>261</v>
      </c>
      <c r="P8" s="79">
        <v>0</v>
      </c>
      <c r="Q8" s="76">
        <v>199</v>
      </c>
      <c r="R8" s="9">
        <v>1130</v>
      </c>
      <c r="S8" s="47">
        <f t="shared" si="6"/>
        <v>22.305566521910777</v>
      </c>
      <c r="T8" s="55">
        <f t="shared" si="7"/>
        <v>276.3521515988946</v>
      </c>
      <c r="U8" s="58">
        <v>7</v>
      </c>
    </row>
    <row r="9" spans="2:21" s="38" customFormat="1" ht="17.25" customHeight="1">
      <c r="B9" s="41" t="s">
        <v>8</v>
      </c>
      <c r="C9" s="16">
        <v>21154</v>
      </c>
      <c r="D9" s="16">
        <v>5078</v>
      </c>
      <c r="E9" s="43">
        <f t="shared" si="1"/>
        <v>24.00491632788125</v>
      </c>
      <c r="F9" s="46">
        <v>1889</v>
      </c>
      <c r="G9" s="22">
        <f t="shared" si="2"/>
        <v>37.199684915320994</v>
      </c>
      <c r="H9" s="40">
        <v>185</v>
      </c>
      <c r="I9" s="44">
        <f t="shared" si="3"/>
        <v>9.793541556379036</v>
      </c>
      <c r="J9" s="100">
        <f t="shared" si="4"/>
        <v>116</v>
      </c>
      <c r="K9" s="43">
        <f t="shared" si="5"/>
        <v>62.70270270270271</v>
      </c>
      <c r="L9" s="17">
        <v>44</v>
      </c>
      <c r="M9" s="79">
        <v>7</v>
      </c>
      <c r="N9" s="79">
        <v>0</v>
      </c>
      <c r="O9" s="79">
        <v>65</v>
      </c>
      <c r="P9" s="79">
        <v>0</v>
      </c>
      <c r="Q9" s="76">
        <v>69</v>
      </c>
      <c r="R9" s="9">
        <v>488</v>
      </c>
      <c r="S9" s="47">
        <f t="shared" si="6"/>
        <v>25.833774483853887</v>
      </c>
      <c r="T9" s="55">
        <f t="shared" si="7"/>
        <v>370.566437268396</v>
      </c>
      <c r="U9" s="58">
        <v>1</v>
      </c>
    </row>
    <row r="10" spans="2:21" s="38" customFormat="1" ht="17.25" customHeight="1">
      <c r="B10" s="41" t="s">
        <v>9</v>
      </c>
      <c r="C10" s="16">
        <v>19273</v>
      </c>
      <c r="D10" s="16">
        <v>2804</v>
      </c>
      <c r="E10" s="43">
        <f t="shared" si="1"/>
        <v>14.54885072381051</v>
      </c>
      <c r="F10" s="46">
        <v>1633</v>
      </c>
      <c r="G10" s="22">
        <f t="shared" si="2"/>
        <v>58.238231098430816</v>
      </c>
      <c r="H10" s="40">
        <v>97</v>
      </c>
      <c r="I10" s="44">
        <f t="shared" si="3"/>
        <v>5.939987752602572</v>
      </c>
      <c r="J10" s="100">
        <f t="shared" si="4"/>
        <v>86</v>
      </c>
      <c r="K10" s="43">
        <f t="shared" si="5"/>
        <v>88.65979381443299</v>
      </c>
      <c r="L10" s="17">
        <v>30</v>
      </c>
      <c r="M10" s="79">
        <v>3</v>
      </c>
      <c r="N10" s="79">
        <v>0</v>
      </c>
      <c r="O10" s="79">
        <v>53</v>
      </c>
      <c r="P10" s="79">
        <v>2</v>
      </c>
      <c r="Q10" s="76">
        <v>9</v>
      </c>
      <c r="R10" s="9">
        <v>128</v>
      </c>
      <c r="S10" s="47">
        <f t="shared" si="6"/>
        <v>7.838334353949786</v>
      </c>
      <c r="T10" s="55">
        <f t="shared" si="7"/>
        <v>183.7109614206981</v>
      </c>
      <c r="U10" s="58">
        <v>3</v>
      </c>
    </row>
    <row r="11" spans="2:21" s="38" customFormat="1" ht="17.25" customHeight="1">
      <c r="B11" s="41" t="s">
        <v>10</v>
      </c>
      <c r="C11" s="16">
        <v>15707</v>
      </c>
      <c r="D11" s="16">
        <v>5407</v>
      </c>
      <c r="E11" s="43">
        <f t="shared" si="1"/>
        <v>34.42414210224741</v>
      </c>
      <c r="F11" s="46">
        <v>1054</v>
      </c>
      <c r="G11" s="22">
        <f t="shared" si="2"/>
        <v>19.493249491400036</v>
      </c>
      <c r="H11" s="40">
        <v>75</v>
      </c>
      <c r="I11" s="44">
        <f t="shared" si="3"/>
        <v>7.115749525616698</v>
      </c>
      <c r="J11" s="100">
        <f t="shared" si="4"/>
        <v>60</v>
      </c>
      <c r="K11" s="43">
        <f t="shared" si="5"/>
        <v>80</v>
      </c>
      <c r="L11" s="17">
        <v>12</v>
      </c>
      <c r="M11" s="79">
        <v>2</v>
      </c>
      <c r="N11" s="79">
        <v>0</v>
      </c>
      <c r="O11" s="79">
        <v>46</v>
      </c>
      <c r="P11" s="79">
        <v>8</v>
      </c>
      <c r="Q11" s="76">
        <v>7</v>
      </c>
      <c r="R11" s="9">
        <v>270</v>
      </c>
      <c r="S11" s="47">
        <f t="shared" si="6"/>
        <v>25.616698292220114</v>
      </c>
      <c r="T11" s="55">
        <f t="shared" si="7"/>
        <v>189.75332068311195</v>
      </c>
      <c r="U11" s="58">
        <v>1</v>
      </c>
    </row>
    <row r="12" spans="2:21" s="38" customFormat="1" ht="17.25" customHeight="1">
      <c r="B12" s="41" t="s">
        <v>11</v>
      </c>
      <c r="C12" s="16">
        <v>9433</v>
      </c>
      <c r="D12" s="16">
        <v>3039</v>
      </c>
      <c r="E12" s="43">
        <f t="shared" si="1"/>
        <v>32.2166861019824</v>
      </c>
      <c r="F12" s="46">
        <v>892</v>
      </c>
      <c r="G12" s="22">
        <f t="shared" si="2"/>
        <v>29.35176044751563</v>
      </c>
      <c r="H12" s="40">
        <v>87</v>
      </c>
      <c r="I12" s="44">
        <f t="shared" si="3"/>
        <v>9.753363228699552</v>
      </c>
      <c r="J12" s="100">
        <f t="shared" si="4"/>
        <v>68</v>
      </c>
      <c r="K12" s="43">
        <f t="shared" si="5"/>
        <v>78.16091954022988</v>
      </c>
      <c r="L12" s="17">
        <v>19</v>
      </c>
      <c r="M12" s="79">
        <v>3</v>
      </c>
      <c r="N12" s="79">
        <v>0</v>
      </c>
      <c r="O12" s="79">
        <v>46</v>
      </c>
      <c r="P12" s="79">
        <v>19</v>
      </c>
      <c r="Q12" s="76">
        <v>0</v>
      </c>
      <c r="R12" s="9">
        <v>164</v>
      </c>
      <c r="S12" s="47">
        <f t="shared" si="6"/>
        <v>18.385650224215247</v>
      </c>
      <c r="T12" s="55">
        <f t="shared" si="7"/>
        <v>336.322869955157</v>
      </c>
      <c r="U12" s="58">
        <v>3</v>
      </c>
    </row>
    <row r="13" spans="2:21" s="38" customFormat="1" ht="17.25" customHeight="1">
      <c r="B13" s="41" t="s">
        <v>12</v>
      </c>
      <c r="C13" s="16">
        <v>14172</v>
      </c>
      <c r="D13" s="16">
        <v>6675</v>
      </c>
      <c r="E13" s="43">
        <f t="shared" si="1"/>
        <v>47.09991532599492</v>
      </c>
      <c r="F13" s="46">
        <v>1009</v>
      </c>
      <c r="G13" s="22">
        <f t="shared" si="2"/>
        <v>15.116104868913856</v>
      </c>
      <c r="H13" s="40">
        <v>122</v>
      </c>
      <c r="I13" s="44">
        <f t="shared" si="3"/>
        <v>12.091179385530229</v>
      </c>
      <c r="J13" s="100">
        <f t="shared" si="4"/>
        <v>93</v>
      </c>
      <c r="K13" s="43">
        <f t="shared" si="5"/>
        <v>76.22950819672131</v>
      </c>
      <c r="L13" s="17">
        <v>49</v>
      </c>
      <c r="M13" s="79">
        <v>2</v>
      </c>
      <c r="N13" s="79">
        <v>0</v>
      </c>
      <c r="O13" s="79">
        <v>42</v>
      </c>
      <c r="P13" s="79">
        <v>26</v>
      </c>
      <c r="Q13" s="76">
        <v>3</v>
      </c>
      <c r="R13" s="9">
        <v>159</v>
      </c>
      <c r="S13" s="47">
        <f t="shared" si="6"/>
        <v>15.758176412289396</v>
      </c>
      <c r="T13" s="55">
        <f t="shared" si="7"/>
        <v>198.21605550049554</v>
      </c>
      <c r="U13" s="60">
        <v>0</v>
      </c>
    </row>
    <row r="14" spans="2:21" s="38" customFormat="1" ht="17.25" customHeight="1">
      <c r="B14" s="41" t="s">
        <v>13</v>
      </c>
      <c r="C14" s="16">
        <v>6393</v>
      </c>
      <c r="D14" s="16">
        <v>1879</v>
      </c>
      <c r="E14" s="43">
        <f t="shared" si="1"/>
        <v>29.391521977162522</v>
      </c>
      <c r="F14" s="46">
        <v>549</v>
      </c>
      <c r="G14" s="22">
        <f t="shared" si="2"/>
        <v>29.2176689728579</v>
      </c>
      <c r="H14" s="40">
        <v>38</v>
      </c>
      <c r="I14" s="44">
        <f t="shared" si="3"/>
        <v>6.9216757741347905</v>
      </c>
      <c r="J14" s="100">
        <f t="shared" si="4"/>
        <v>29</v>
      </c>
      <c r="K14" s="43">
        <f t="shared" si="5"/>
        <v>76.31578947368422</v>
      </c>
      <c r="L14" s="17">
        <v>13</v>
      </c>
      <c r="M14" s="79">
        <v>1</v>
      </c>
      <c r="N14" s="79">
        <v>0</v>
      </c>
      <c r="O14" s="79">
        <v>15</v>
      </c>
      <c r="P14" s="79">
        <v>9</v>
      </c>
      <c r="Q14" s="76">
        <v>0</v>
      </c>
      <c r="R14" s="9">
        <v>137</v>
      </c>
      <c r="S14" s="47">
        <f t="shared" si="6"/>
        <v>24.95446265938069</v>
      </c>
      <c r="T14" s="55">
        <f t="shared" si="7"/>
        <v>182.14936247723134</v>
      </c>
      <c r="U14" s="60">
        <v>1</v>
      </c>
    </row>
    <row r="15" spans="2:21" s="38" customFormat="1" ht="17.25" customHeight="1">
      <c r="B15" s="41" t="s">
        <v>14</v>
      </c>
      <c r="C15" s="16">
        <v>7097</v>
      </c>
      <c r="D15" s="16">
        <v>2084</v>
      </c>
      <c r="E15" s="43">
        <f t="shared" si="1"/>
        <v>29.364520219811187</v>
      </c>
      <c r="F15" s="46">
        <v>1114</v>
      </c>
      <c r="G15" s="22">
        <f t="shared" si="2"/>
        <v>53.454894433781185</v>
      </c>
      <c r="H15" s="40">
        <v>107</v>
      </c>
      <c r="I15" s="44">
        <f t="shared" si="3"/>
        <v>9.605026929982047</v>
      </c>
      <c r="J15" s="100">
        <f t="shared" si="4"/>
        <v>92</v>
      </c>
      <c r="K15" s="43">
        <f t="shared" si="5"/>
        <v>85.98130841121495</v>
      </c>
      <c r="L15" s="17">
        <v>24</v>
      </c>
      <c r="M15" s="79">
        <v>6</v>
      </c>
      <c r="N15" s="79">
        <v>1</v>
      </c>
      <c r="O15" s="79">
        <v>61</v>
      </c>
      <c r="P15" s="79">
        <v>5</v>
      </c>
      <c r="Q15" s="76">
        <v>10</v>
      </c>
      <c r="R15" s="9">
        <v>96</v>
      </c>
      <c r="S15" s="47">
        <f t="shared" si="6"/>
        <v>8.617594254937163</v>
      </c>
      <c r="T15" s="55">
        <f t="shared" si="7"/>
        <v>538.5996409335727</v>
      </c>
      <c r="U15" s="60">
        <v>4</v>
      </c>
    </row>
    <row r="16" spans="2:21" s="38" customFormat="1" ht="17.25" customHeight="1">
      <c r="B16" s="41" t="s">
        <v>15</v>
      </c>
      <c r="C16" s="16">
        <v>7679</v>
      </c>
      <c r="D16" s="16">
        <v>3589</v>
      </c>
      <c r="E16" s="43">
        <f t="shared" si="1"/>
        <v>46.737856491730696</v>
      </c>
      <c r="F16" s="46">
        <v>622</v>
      </c>
      <c r="G16" s="22">
        <f t="shared" si="2"/>
        <v>17.33073279465032</v>
      </c>
      <c r="H16" s="40">
        <v>42</v>
      </c>
      <c r="I16" s="44">
        <f t="shared" si="3"/>
        <v>6.752411575562702</v>
      </c>
      <c r="J16" s="100">
        <f t="shared" si="4"/>
        <v>31</v>
      </c>
      <c r="K16" s="43">
        <f t="shared" si="5"/>
        <v>73.80952380952381</v>
      </c>
      <c r="L16" s="17">
        <v>6</v>
      </c>
      <c r="M16" s="79">
        <v>1</v>
      </c>
      <c r="N16" s="79">
        <v>0</v>
      </c>
      <c r="O16" s="79">
        <v>24</v>
      </c>
      <c r="P16" s="79">
        <v>9</v>
      </c>
      <c r="Q16" s="76">
        <v>2</v>
      </c>
      <c r="R16" s="9">
        <v>95</v>
      </c>
      <c r="S16" s="47">
        <f t="shared" si="6"/>
        <v>15.27331189710611</v>
      </c>
      <c r="T16" s="55">
        <f t="shared" si="7"/>
        <v>160.77170418006432</v>
      </c>
      <c r="U16" s="60">
        <v>0</v>
      </c>
    </row>
    <row r="17" spans="2:21" s="38" customFormat="1" ht="17.25" customHeight="1">
      <c r="B17" s="41" t="s">
        <v>16</v>
      </c>
      <c r="C17" s="16">
        <v>2943</v>
      </c>
      <c r="D17" s="16">
        <v>1330</v>
      </c>
      <c r="E17" s="43">
        <f t="shared" si="1"/>
        <v>45.191980971797484</v>
      </c>
      <c r="F17" s="46">
        <v>723</v>
      </c>
      <c r="G17" s="22">
        <f t="shared" si="2"/>
        <v>54.3609022556391</v>
      </c>
      <c r="H17" s="40">
        <v>80</v>
      </c>
      <c r="I17" s="44">
        <f t="shared" si="3"/>
        <v>11.065006915629322</v>
      </c>
      <c r="J17" s="100">
        <f t="shared" si="4"/>
        <v>39</v>
      </c>
      <c r="K17" s="43">
        <f t="shared" si="5"/>
        <v>48.75</v>
      </c>
      <c r="L17" s="17">
        <v>18</v>
      </c>
      <c r="M17" s="79">
        <v>1</v>
      </c>
      <c r="N17" s="79">
        <v>0</v>
      </c>
      <c r="O17" s="79">
        <v>20</v>
      </c>
      <c r="P17" s="79">
        <v>0</v>
      </c>
      <c r="Q17" s="76">
        <v>41</v>
      </c>
      <c r="R17" s="9">
        <v>58</v>
      </c>
      <c r="S17" s="47">
        <f t="shared" si="6"/>
        <v>8.022130013831259</v>
      </c>
      <c r="T17" s="55">
        <f t="shared" si="7"/>
        <v>138.31258644536655</v>
      </c>
      <c r="U17" s="60">
        <v>1</v>
      </c>
    </row>
    <row r="18" spans="2:21" s="38" customFormat="1" ht="17.25" customHeight="1">
      <c r="B18" s="41" t="s">
        <v>17</v>
      </c>
      <c r="C18" s="16">
        <v>2094</v>
      </c>
      <c r="D18" s="16">
        <v>797</v>
      </c>
      <c r="E18" s="43">
        <f t="shared" si="1"/>
        <v>38.06112702960841</v>
      </c>
      <c r="F18" s="46">
        <v>496</v>
      </c>
      <c r="G18" s="22">
        <f t="shared" si="2"/>
        <v>62.23337515683814</v>
      </c>
      <c r="H18" s="40">
        <v>49</v>
      </c>
      <c r="I18" s="44">
        <f t="shared" si="3"/>
        <v>9.879032258064516</v>
      </c>
      <c r="J18" s="100">
        <f t="shared" si="4"/>
        <v>24</v>
      </c>
      <c r="K18" s="43">
        <f t="shared" si="5"/>
        <v>48.97959183673469</v>
      </c>
      <c r="L18" s="17">
        <v>3</v>
      </c>
      <c r="M18" s="79">
        <v>1</v>
      </c>
      <c r="N18" s="79">
        <v>0</v>
      </c>
      <c r="O18" s="79">
        <v>20</v>
      </c>
      <c r="P18" s="79">
        <v>12</v>
      </c>
      <c r="Q18" s="76">
        <v>13</v>
      </c>
      <c r="R18" s="9">
        <v>34</v>
      </c>
      <c r="S18" s="47">
        <f t="shared" si="6"/>
        <v>6.854838709677419</v>
      </c>
      <c r="T18" s="55">
        <f t="shared" si="7"/>
        <v>201.61290322580643</v>
      </c>
      <c r="U18" s="60">
        <v>1</v>
      </c>
    </row>
    <row r="19" spans="2:21" s="38" customFormat="1" ht="17.25" customHeight="1">
      <c r="B19" s="41" t="s">
        <v>18</v>
      </c>
      <c r="C19" s="16">
        <v>1862</v>
      </c>
      <c r="D19" s="16">
        <v>1165</v>
      </c>
      <c r="E19" s="43">
        <f t="shared" si="1"/>
        <v>62.567132116004295</v>
      </c>
      <c r="F19" s="46">
        <v>490</v>
      </c>
      <c r="G19" s="22">
        <f t="shared" si="2"/>
        <v>42.06008583690987</v>
      </c>
      <c r="H19" s="40">
        <v>45</v>
      </c>
      <c r="I19" s="44">
        <f t="shared" si="3"/>
        <v>9.183673469387756</v>
      </c>
      <c r="J19" s="100">
        <f t="shared" si="4"/>
        <v>17</v>
      </c>
      <c r="K19" s="43">
        <f t="shared" si="5"/>
        <v>37.77777777777778</v>
      </c>
      <c r="L19" s="17">
        <v>5</v>
      </c>
      <c r="M19" s="79">
        <v>0</v>
      </c>
      <c r="N19" s="79">
        <v>0</v>
      </c>
      <c r="O19" s="79">
        <v>12</v>
      </c>
      <c r="P19" s="79">
        <v>27</v>
      </c>
      <c r="Q19" s="76">
        <v>1</v>
      </c>
      <c r="R19" s="9">
        <v>52</v>
      </c>
      <c r="S19" s="47">
        <f t="shared" si="6"/>
        <v>10.612244897959183</v>
      </c>
      <c r="T19" s="55">
        <f t="shared" si="7"/>
        <v>0</v>
      </c>
      <c r="U19" s="60">
        <v>0</v>
      </c>
    </row>
    <row r="20" spans="2:21" s="38" customFormat="1" ht="17.25" customHeight="1">
      <c r="B20" s="41" t="s">
        <v>19</v>
      </c>
      <c r="C20" s="16">
        <v>3726</v>
      </c>
      <c r="D20" s="16">
        <v>1522</v>
      </c>
      <c r="E20" s="43">
        <f t="shared" si="1"/>
        <v>40.84809447128288</v>
      </c>
      <c r="F20" s="46">
        <v>645</v>
      </c>
      <c r="G20" s="22">
        <f t="shared" si="2"/>
        <v>42.3784494086728</v>
      </c>
      <c r="H20" s="40">
        <v>23</v>
      </c>
      <c r="I20" s="44">
        <f t="shared" si="3"/>
        <v>3.565891472868217</v>
      </c>
      <c r="J20" s="100">
        <f t="shared" si="4"/>
        <v>18</v>
      </c>
      <c r="K20" s="43">
        <f t="shared" si="5"/>
        <v>78.26086956521739</v>
      </c>
      <c r="L20" s="17">
        <v>4</v>
      </c>
      <c r="M20" s="79">
        <v>0</v>
      </c>
      <c r="N20" s="79">
        <v>0</v>
      </c>
      <c r="O20" s="79">
        <v>14</v>
      </c>
      <c r="P20" s="79">
        <v>5</v>
      </c>
      <c r="Q20" s="76">
        <v>0</v>
      </c>
      <c r="R20" s="9">
        <v>360</v>
      </c>
      <c r="S20" s="47">
        <f t="shared" si="6"/>
        <v>55.81395348837209</v>
      </c>
      <c r="T20" s="55">
        <f t="shared" si="7"/>
        <v>0</v>
      </c>
      <c r="U20" s="60">
        <v>0</v>
      </c>
    </row>
    <row r="21" spans="2:21" s="38" customFormat="1" ht="17.25" customHeight="1">
      <c r="B21" s="41" t="s">
        <v>20</v>
      </c>
      <c r="C21" s="16">
        <v>6360</v>
      </c>
      <c r="D21" s="16">
        <v>1254</v>
      </c>
      <c r="E21" s="43">
        <f t="shared" si="1"/>
        <v>19.716981132075475</v>
      </c>
      <c r="F21" s="46">
        <v>539</v>
      </c>
      <c r="G21" s="22">
        <f t="shared" si="2"/>
        <v>42.98245614035088</v>
      </c>
      <c r="H21" s="40">
        <v>22</v>
      </c>
      <c r="I21" s="44">
        <f t="shared" si="3"/>
        <v>4.081632653061225</v>
      </c>
      <c r="J21" s="100">
        <f t="shared" si="4"/>
        <v>20</v>
      </c>
      <c r="K21" s="43">
        <f t="shared" si="5"/>
        <v>90.9090909090909</v>
      </c>
      <c r="L21" s="17">
        <v>7</v>
      </c>
      <c r="M21" s="79">
        <v>1</v>
      </c>
      <c r="N21" s="79">
        <v>0</v>
      </c>
      <c r="O21" s="79">
        <v>12</v>
      </c>
      <c r="P21" s="79">
        <v>0</v>
      </c>
      <c r="Q21" s="76">
        <v>2</v>
      </c>
      <c r="R21" s="9">
        <v>97</v>
      </c>
      <c r="S21" s="47">
        <f t="shared" si="6"/>
        <v>17.996289424860855</v>
      </c>
      <c r="T21" s="55">
        <f t="shared" si="7"/>
        <v>185.5287569573284</v>
      </c>
      <c r="U21" s="60">
        <v>1</v>
      </c>
    </row>
    <row r="22" spans="2:21" s="38" customFormat="1" ht="17.25" customHeight="1">
      <c r="B22" s="41" t="s">
        <v>21</v>
      </c>
      <c r="C22" s="16">
        <v>1457</v>
      </c>
      <c r="D22" s="16">
        <v>795</v>
      </c>
      <c r="E22" s="43">
        <f t="shared" si="1"/>
        <v>54.56417295813315</v>
      </c>
      <c r="F22" s="46">
        <v>226</v>
      </c>
      <c r="G22" s="22">
        <f t="shared" si="2"/>
        <v>28.427672955974842</v>
      </c>
      <c r="H22" s="40">
        <v>21</v>
      </c>
      <c r="I22" s="44">
        <f t="shared" si="3"/>
        <v>9.29203539823009</v>
      </c>
      <c r="J22" s="100">
        <f t="shared" si="4"/>
        <v>11</v>
      </c>
      <c r="K22" s="43">
        <f t="shared" si="5"/>
        <v>52.38095238095239</v>
      </c>
      <c r="L22" s="17">
        <v>4</v>
      </c>
      <c r="M22" s="79">
        <v>0</v>
      </c>
      <c r="N22" s="79">
        <v>0</v>
      </c>
      <c r="O22" s="79">
        <v>7</v>
      </c>
      <c r="P22" s="79">
        <v>5</v>
      </c>
      <c r="Q22" s="76">
        <v>5</v>
      </c>
      <c r="R22" s="9">
        <v>69</v>
      </c>
      <c r="S22" s="47">
        <f t="shared" si="6"/>
        <v>30.53097345132743</v>
      </c>
      <c r="T22" s="55">
        <f t="shared" si="7"/>
        <v>0</v>
      </c>
      <c r="U22" s="60">
        <v>0</v>
      </c>
    </row>
    <row r="23" spans="2:21" s="38" customFormat="1" ht="17.25" customHeight="1">
      <c r="B23" s="41" t="s">
        <v>22</v>
      </c>
      <c r="C23" s="16">
        <v>2200</v>
      </c>
      <c r="D23" s="16">
        <v>1032</v>
      </c>
      <c r="E23" s="43">
        <f t="shared" si="1"/>
        <v>46.909090909090914</v>
      </c>
      <c r="F23" s="46">
        <v>468</v>
      </c>
      <c r="G23" s="22">
        <f t="shared" si="2"/>
        <v>45.348837209302324</v>
      </c>
      <c r="H23" s="40">
        <v>26</v>
      </c>
      <c r="I23" s="44">
        <f t="shared" si="3"/>
        <v>5.555555555555555</v>
      </c>
      <c r="J23" s="100">
        <f t="shared" si="4"/>
        <v>20</v>
      </c>
      <c r="K23" s="43">
        <f t="shared" si="5"/>
        <v>76.92307692307693</v>
      </c>
      <c r="L23" s="17">
        <v>4</v>
      </c>
      <c r="M23" s="79">
        <v>2</v>
      </c>
      <c r="N23" s="79">
        <v>0</v>
      </c>
      <c r="O23" s="79">
        <v>14</v>
      </c>
      <c r="P23" s="79">
        <v>0</v>
      </c>
      <c r="Q23" s="76">
        <v>6</v>
      </c>
      <c r="R23" s="9">
        <v>0</v>
      </c>
      <c r="S23" s="47">
        <f t="shared" si="6"/>
        <v>0</v>
      </c>
      <c r="T23" s="55">
        <f t="shared" si="7"/>
        <v>427.35042735042737</v>
      </c>
      <c r="U23" s="60">
        <v>2</v>
      </c>
    </row>
    <row r="24" spans="2:21" s="38" customFormat="1" ht="17.25" customHeight="1">
      <c r="B24" s="41" t="s">
        <v>23</v>
      </c>
      <c r="C24" s="16">
        <v>1619</v>
      </c>
      <c r="D24" s="16">
        <v>600</v>
      </c>
      <c r="E24" s="43">
        <f t="shared" si="1"/>
        <v>37.059913526868435</v>
      </c>
      <c r="F24" s="46">
        <v>407</v>
      </c>
      <c r="G24" s="22">
        <f t="shared" si="2"/>
        <v>67.83333333333333</v>
      </c>
      <c r="H24" s="40">
        <v>23</v>
      </c>
      <c r="I24" s="44">
        <f t="shared" si="3"/>
        <v>5.651105651105651</v>
      </c>
      <c r="J24" s="100">
        <f t="shared" si="4"/>
        <v>16</v>
      </c>
      <c r="K24" s="43">
        <f t="shared" si="5"/>
        <v>69.56521739130434</v>
      </c>
      <c r="L24" s="17">
        <v>2</v>
      </c>
      <c r="M24" s="79">
        <v>1</v>
      </c>
      <c r="N24" s="79">
        <v>0</v>
      </c>
      <c r="O24" s="79">
        <v>13</v>
      </c>
      <c r="P24" s="79">
        <v>7</v>
      </c>
      <c r="Q24" s="76">
        <v>0</v>
      </c>
      <c r="R24" s="9">
        <v>103</v>
      </c>
      <c r="S24" s="47">
        <f t="shared" si="6"/>
        <v>25.307125307125304</v>
      </c>
      <c r="T24" s="55">
        <f t="shared" si="7"/>
        <v>245.7002457002457</v>
      </c>
      <c r="U24" s="60">
        <v>0</v>
      </c>
    </row>
    <row r="25" spans="2:21" s="38" customFormat="1" ht="17.25" customHeight="1">
      <c r="B25" s="41" t="s">
        <v>24</v>
      </c>
      <c r="C25" s="16">
        <v>2396</v>
      </c>
      <c r="D25" s="16">
        <v>704</v>
      </c>
      <c r="E25" s="43">
        <f t="shared" si="1"/>
        <v>29.382303839732888</v>
      </c>
      <c r="F25" s="46">
        <v>340</v>
      </c>
      <c r="G25" s="22">
        <f t="shared" si="2"/>
        <v>48.29545454545455</v>
      </c>
      <c r="H25" s="40">
        <v>24</v>
      </c>
      <c r="I25" s="44">
        <f t="shared" si="3"/>
        <v>7.0588235294117645</v>
      </c>
      <c r="J25" s="100">
        <f t="shared" si="4"/>
        <v>23</v>
      </c>
      <c r="K25" s="43">
        <f t="shared" si="5"/>
        <v>95.83333333333334</v>
      </c>
      <c r="L25" s="17">
        <v>4</v>
      </c>
      <c r="M25" s="79">
        <v>0</v>
      </c>
      <c r="N25" s="79">
        <v>0</v>
      </c>
      <c r="O25" s="79">
        <v>19</v>
      </c>
      <c r="P25" s="79">
        <v>0</v>
      </c>
      <c r="Q25" s="76">
        <v>1</v>
      </c>
      <c r="R25" s="9">
        <v>44</v>
      </c>
      <c r="S25" s="47">
        <f t="shared" si="6"/>
        <v>12.941176470588237</v>
      </c>
      <c r="T25" s="55">
        <f t="shared" si="7"/>
        <v>0</v>
      </c>
      <c r="U25" s="60">
        <v>0</v>
      </c>
    </row>
    <row r="26" spans="2:21" s="38" customFormat="1" ht="17.25" customHeight="1">
      <c r="B26" s="41" t="s">
        <v>25</v>
      </c>
      <c r="C26" s="16">
        <v>1387</v>
      </c>
      <c r="D26" s="16">
        <v>591</v>
      </c>
      <c r="E26" s="43">
        <f t="shared" si="1"/>
        <v>42.60994953136265</v>
      </c>
      <c r="F26" s="46">
        <v>305</v>
      </c>
      <c r="G26" s="22">
        <f t="shared" si="2"/>
        <v>51.60744500846024</v>
      </c>
      <c r="H26" s="40">
        <v>20</v>
      </c>
      <c r="I26" s="44">
        <f t="shared" si="3"/>
        <v>6.557377049180328</v>
      </c>
      <c r="J26" s="100">
        <f t="shared" si="4"/>
        <v>11</v>
      </c>
      <c r="K26" s="43">
        <f t="shared" si="5"/>
        <v>55.00000000000001</v>
      </c>
      <c r="L26" s="17">
        <v>7</v>
      </c>
      <c r="M26" s="79">
        <v>0</v>
      </c>
      <c r="N26" s="79">
        <v>0</v>
      </c>
      <c r="O26" s="79">
        <v>4</v>
      </c>
      <c r="P26" s="79">
        <v>0</v>
      </c>
      <c r="Q26" s="76">
        <v>9</v>
      </c>
      <c r="R26" s="9">
        <v>34</v>
      </c>
      <c r="S26" s="47">
        <f t="shared" si="6"/>
        <v>11.147540983606557</v>
      </c>
      <c r="T26" s="55">
        <f t="shared" si="7"/>
        <v>0</v>
      </c>
      <c r="U26" s="60">
        <v>0</v>
      </c>
    </row>
    <row r="27" spans="2:21" s="38" customFormat="1" ht="17.25" customHeight="1">
      <c r="B27" s="41" t="s">
        <v>26</v>
      </c>
      <c r="C27" s="16">
        <v>1222</v>
      </c>
      <c r="D27" s="16">
        <v>569</v>
      </c>
      <c r="E27" s="43">
        <f t="shared" si="1"/>
        <v>46.56301145662848</v>
      </c>
      <c r="F27" s="46">
        <v>261</v>
      </c>
      <c r="G27" s="22">
        <f t="shared" si="2"/>
        <v>45.86994727592268</v>
      </c>
      <c r="H27" s="40">
        <v>35</v>
      </c>
      <c r="I27" s="44">
        <f t="shared" si="3"/>
        <v>13.409961685823754</v>
      </c>
      <c r="J27" s="100">
        <f t="shared" si="4"/>
        <v>31</v>
      </c>
      <c r="K27" s="43">
        <f t="shared" si="5"/>
        <v>88.57142857142857</v>
      </c>
      <c r="L27" s="17">
        <v>20</v>
      </c>
      <c r="M27" s="79">
        <v>2</v>
      </c>
      <c r="N27" s="79">
        <v>0</v>
      </c>
      <c r="O27" s="79">
        <v>9</v>
      </c>
      <c r="P27" s="79">
        <v>2</v>
      </c>
      <c r="Q27" s="76">
        <v>2</v>
      </c>
      <c r="R27" s="9">
        <v>15</v>
      </c>
      <c r="S27" s="47">
        <f t="shared" si="6"/>
        <v>5.747126436781609</v>
      </c>
      <c r="T27" s="55">
        <f t="shared" si="7"/>
        <v>766.2835249042146</v>
      </c>
      <c r="U27" s="60">
        <v>2</v>
      </c>
    </row>
    <row r="28" spans="2:21" s="38" customFormat="1" ht="17.25" customHeight="1">
      <c r="B28" s="41" t="s">
        <v>27</v>
      </c>
      <c r="C28" s="16">
        <v>3546</v>
      </c>
      <c r="D28" s="16">
        <v>1845</v>
      </c>
      <c r="E28" s="43">
        <f t="shared" si="1"/>
        <v>52.03045685279187</v>
      </c>
      <c r="F28" s="46">
        <v>599</v>
      </c>
      <c r="G28" s="22">
        <f t="shared" si="2"/>
        <v>32.46612466124662</v>
      </c>
      <c r="H28" s="40">
        <v>51</v>
      </c>
      <c r="I28" s="44">
        <f t="shared" si="3"/>
        <v>8.514190317195327</v>
      </c>
      <c r="J28" s="100">
        <f t="shared" si="4"/>
        <v>33</v>
      </c>
      <c r="K28" s="43">
        <f t="shared" si="5"/>
        <v>64.70588235294117</v>
      </c>
      <c r="L28" s="17">
        <v>7</v>
      </c>
      <c r="M28" s="79">
        <v>2</v>
      </c>
      <c r="N28" s="79">
        <v>0</v>
      </c>
      <c r="O28" s="79">
        <v>24</v>
      </c>
      <c r="P28" s="79">
        <v>0</v>
      </c>
      <c r="Q28" s="76">
        <v>18</v>
      </c>
      <c r="R28" s="9">
        <v>84</v>
      </c>
      <c r="S28" s="47">
        <f t="shared" si="6"/>
        <v>14.023372287145241</v>
      </c>
      <c r="T28" s="55">
        <f t="shared" si="7"/>
        <v>333.889816360601</v>
      </c>
      <c r="U28" s="60">
        <v>0</v>
      </c>
    </row>
    <row r="29" spans="2:21" s="38" customFormat="1" ht="17.25" customHeight="1">
      <c r="B29" s="41" t="s">
        <v>28</v>
      </c>
      <c r="C29" s="16">
        <v>2288</v>
      </c>
      <c r="D29" s="16">
        <v>926</v>
      </c>
      <c r="E29" s="43">
        <f t="shared" si="1"/>
        <v>40.47202797202797</v>
      </c>
      <c r="F29" s="46">
        <v>521</v>
      </c>
      <c r="G29" s="22">
        <f t="shared" si="2"/>
        <v>56.2634989200864</v>
      </c>
      <c r="H29" s="40">
        <v>43</v>
      </c>
      <c r="I29" s="44">
        <f t="shared" si="3"/>
        <v>8.253358925143955</v>
      </c>
      <c r="J29" s="100">
        <f t="shared" si="4"/>
        <v>30</v>
      </c>
      <c r="K29" s="43">
        <f t="shared" si="5"/>
        <v>69.76744186046511</v>
      </c>
      <c r="L29" s="17">
        <v>12</v>
      </c>
      <c r="M29" s="79">
        <v>0</v>
      </c>
      <c r="N29" s="79">
        <v>0</v>
      </c>
      <c r="O29" s="79">
        <v>18</v>
      </c>
      <c r="P29" s="79">
        <v>0</v>
      </c>
      <c r="Q29" s="76">
        <v>13</v>
      </c>
      <c r="R29" s="9">
        <v>107</v>
      </c>
      <c r="S29" s="47">
        <f t="shared" si="6"/>
        <v>20.537428023032632</v>
      </c>
      <c r="T29" s="55">
        <f t="shared" si="7"/>
        <v>0</v>
      </c>
      <c r="U29" s="60">
        <v>0</v>
      </c>
    </row>
    <row r="30" spans="2:21" s="38" customFormat="1" ht="17.25" customHeight="1">
      <c r="B30" s="41" t="s">
        <v>29</v>
      </c>
      <c r="C30" s="16">
        <v>5530</v>
      </c>
      <c r="D30" s="16">
        <v>1393</v>
      </c>
      <c r="E30" s="43">
        <f t="shared" si="1"/>
        <v>25.18987341772152</v>
      </c>
      <c r="F30" s="46">
        <v>664</v>
      </c>
      <c r="G30" s="22">
        <f t="shared" si="2"/>
        <v>47.666905958363245</v>
      </c>
      <c r="H30" s="40">
        <v>34</v>
      </c>
      <c r="I30" s="44">
        <f t="shared" si="3"/>
        <v>5.120481927710843</v>
      </c>
      <c r="J30" s="100">
        <f t="shared" si="4"/>
        <v>27</v>
      </c>
      <c r="K30" s="43">
        <f t="shared" si="5"/>
        <v>79.41176470588235</v>
      </c>
      <c r="L30" s="17">
        <v>10</v>
      </c>
      <c r="M30" s="79">
        <v>2</v>
      </c>
      <c r="N30" s="79">
        <v>0</v>
      </c>
      <c r="O30" s="79">
        <v>15</v>
      </c>
      <c r="P30" s="79">
        <v>2</v>
      </c>
      <c r="Q30" s="76">
        <v>5</v>
      </c>
      <c r="R30" s="9">
        <v>149</v>
      </c>
      <c r="S30" s="47">
        <f t="shared" si="6"/>
        <v>22.439759036144576</v>
      </c>
      <c r="T30" s="55">
        <f t="shared" si="7"/>
        <v>301.20481927710847</v>
      </c>
      <c r="U30" s="60">
        <v>2</v>
      </c>
    </row>
    <row r="31" spans="2:21" s="38" customFormat="1" ht="17.25" customHeight="1">
      <c r="B31" s="41" t="s">
        <v>30</v>
      </c>
      <c r="C31" s="16">
        <v>2947</v>
      </c>
      <c r="D31" s="16">
        <v>1611</v>
      </c>
      <c r="E31" s="43">
        <f t="shared" si="1"/>
        <v>54.66576179165252</v>
      </c>
      <c r="F31" s="46">
        <v>574</v>
      </c>
      <c r="G31" s="22">
        <f t="shared" si="2"/>
        <v>35.630043451272506</v>
      </c>
      <c r="H31" s="40">
        <v>30</v>
      </c>
      <c r="I31" s="44">
        <f t="shared" si="3"/>
        <v>5.2264808362369335</v>
      </c>
      <c r="J31" s="100">
        <f t="shared" si="4"/>
        <v>17</v>
      </c>
      <c r="K31" s="43">
        <f t="shared" si="5"/>
        <v>56.666666666666664</v>
      </c>
      <c r="L31" s="17">
        <v>3</v>
      </c>
      <c r="M31" s="79">
        <v>0</v>
      </c>
      <c r="N31" s="79">
        <v>3</v>
      </c>
      <c r="O31" s="79">
        <v>11</v>
      </c>
      <c r="P31" s="79">
        <v>0</v>
      </c>
      <c r="Q31" s="76">
        <v>13</v>
      </c>
      <c r="R31" s="9">
        <v>135</v>
      </c>
      <c r="S31" s="47">
        <f t="shared" si="6"/>
        <v>23.519163763066203</v>
      </c>
      <c r="T31" s="55">
        <f t="shared" si="7"/>
        <v>0</v>
      </c>
      <c r="U31" s="60">
        <v>0</v>
      </c>
    </row>
    <row r="32" spans="2:21" s="38" customFormat="1" ht="17.25" customHeight="1">
      <c r="B32" s="41" t="s">
        <v>31</v>
      </c>
      <c r="C32" s="16">
        <v>4282</v>
      </c>
      <c r="D32" s="16">
        <v>1598</v>
      </c>
      <c r="E32" s="43">
        <f t="shared" si="1"/>
        <v>37.3190098085007</v>
      </c>
      <c r="F32" s="46">
        <v>814</v>
      </c>
      <c r="G32" s="22">
        <f t="shared" si="2"/>
        <v>50.9386733416771</v>
      </c>
      <c r="H32" s="40">
        <v>73</v>
      </c>
      <c r="I32" s="44">
        <f t="shared" si="3"/>
        <v>8.968058968058969</v>
      </c>
      <c r="J32" s="100">
        <f t="shared" si="4"/>
        <v>52</v>
      </c>
      <c r="K32" s="43">
        <f t="shared" si="5"/>
        <v>71.23287671232876</v>
      </c>
      <c r="L32" s="17">
        <v>18</v>
      </c>
      <c r="M32" s="79">
        <v>1</v>
      </c>
      <c r="N32" s="79">
        <v>0</v>
      </c>
      <c r="O32" s="79">
        <v>33</v>
      </c>
      <c r="P32" s="79">
        <v>1</v>
      </c>
      <c r="Q32" s="76">
        <v>20</v>
      </c>
      <c r="R32" s="9">
        <v>123</v>
      </c>
      <c r="S32" s="47">
        <f t="shared" si="6"/>
        <v>15.11056511056511</v>
      </c>
      <c r="T32" s="55">
        <f t="shared" si="7"/>
        <v>122.85012285012284</v>
      </c>
      <c r="U32" s="60">
        <v>1</v>
      </c>
    </row>
    <row r="33" spans="2:21" s="38" customFormat="1" ht="17.25" customHeight="1">
      <c r="B33" s="41" t="s">
        <v>32</v>
      </c>
      <c r="C33" s="16">
        <v>2947</v>
      </c>
      <c r="D33" s="16">
        <v>947</v>
      </c>
      <c r="E33" s="43">
        <f t="shared" si="1"/>
        <v>32.13437393959959</v>
      </c>
      <c r="F33" s="46">
        <v>314</v>
      </c>
      <c r="G33" s="22">
        <f t="shared" si="2"/>
        <v>33.157338965153116</v>
      </c>
      <c r="H33" s="40">
        <v>17</v>
      </c>
      <c r="I33" s="44">
        <f t="shared" si="3"/>
        <v>5.414012738853503</v>
      </c>
      <c r="J33" s="100">
        <f t="shared" si="4"/>
        <v>13</v>
      </c>
      <c r="K33" s="43">
        <f t="shared" si="5"/>
        <v>76.47058823529412</v>
      </c>
      <c r="L33" s="17">
        <v>5</v>
      </c>
      <c r="M33" s="79">
        <v>1</v>
      </c>
      <c r="N33" s="79">
        <v>0</v>
      </c>
      <c r="O33" s="79">
        <v>7</v>
      </c>
      <c r="P33" s="79">
        <v>0</v>
      </c>
      <c r="Q33" s="76">
        <v>4</v>
      </c>
      <c r="R33" s="9">
        <v>41</v>
      </c>
      <c r="S33" s="47">
        <f t="shared" si="6"/>
        <v>13.05732484076433</v>
      </c>
      <c r="T33" s="55">
        <f t="shared" si="7"/>
        <v>318.47133757961785</v>
      </c>
      <c r="U33" s="60">
        <v>0</v>
      </c>
    </row>
    <row r="34" spans="2:21" s="38" customFormat="1" ht="17.25" customHeight="1">
      <c r="B34" s="41" t="s">
        <v>33</v>
      </c>
      <c r="C34" s="16">
        <v>1041</v>
      </c>
      <c r="D34" s="16">
        <v>241</v>
      </c>
      <c r="E34" s="43">
        <f t="shared" si="1"/>
        <v>23.150816522574445</v>
      </c>
      <c r="F34" s="46">
        <v>208</v>
      </c>
      <c r="G34" s="22">
        <f t="shared" si="2"/>
        <v>86.30705394190872</v>
      </c>
      <c r="H34" s="40">
        <v>9</v>
      </c>
      <c r="I34" s="44">
        <f t="shared" si="3"/>
        <v>4.326923076923077</v>
      </c>
      <c r="J34" s="100">
        <f t="shared" si="4"/>
        <v>8</v>
      </c>
      <c r="K34" s="43">
        <f t="shared" si="5"/>
        <v>88.88888888888889</v>
      </c>
      <c r="L34" s="17">
        <v>2</v>
      </c>
      <c r="M34" s="79">
        <v>1</v>
      </c>
      <c r="N34" s="79">
        <v>1</v>
      </c>
      <c r="O34" s="79">
        <v>4</v>
      </c>
      <c r="P34" s="79">
        <v>0</v>
      </c>
      <c r="Q34" s="76">
        <v>2</v>
      </c>
      <c r="R34" s="9">
        <v>70</v>
      </c>
      <c r="S34" s="47">
        <f t="shared" si="6"/>
        <v>33.65384615384615</v>
      </c>
      <c r="T34" s="55">
        <f t="shared" si="7"/>
        <v>480.7692307692308</v>
      </c>
      <c r="U34" s="60">
        <v>0</v>
      </c>
    </row>
    <row r="35" spans="2:21" s="38" customFormat="1" ht="17.25" customHeight="1">
      <c r="B35" s="41" t="s">
        <v>34</v>
      </c>
      <c r="C35" s="16">
        <v>1478</v>
      </c>
      <c r="D35" s="16">
        <v>635</v>
      </c>
      <c r="E35" s="43">
        <f t="shared" si="1"/>
        <v>42.963464140730714</v>
      </c>
      <c r="F35" s="46">
        <v>266</v>
      </c>
      <c r="G35" s="22">
        <f t="shared" si="2"/>
        <v>41.88976377952756</v>
      </c>
      <c r="H35" s="40">
        <v>28</v>
      </c>
      <c r="I35" s="44">
        <f t="shared" si="3"/>
        <v>10.526315789473683</v>
      </c>
      <c r="J35" s="100">
        <f t="shared" si="4"/>
        <v>15</v>
      </c>
      <c r="K35" s="43">
        <f t="shared" si="5"/>
        <v>53.57142857142857</v>
      </c>
      <c r="L35" s="17">
        <v>11</v>
      </c>
      <c r="M35" s="79">
        <v>0</v>
      </c>
      <c r="N35" s="79">
        <v>0</v>
      </c>
      <c r="O35" s="79">
        <v>4</v>
      </c>
      <c r="P35" s="79">
        <v>0</v>
      </c>
      <c r="Q35" s="76">
        <v>13</v>
      </c>
      <c r="R35" s="9">
        <v>59</v>
      </c>
      <c r="S35" s="47">
        <f t="shared" si="6"/>
        <v>22.18045112781955</v>
      </c>
      <c r="T35" s="55">
        <f t="shared" si="7"/>
        <v>0</v>
      </c>
      <c r="U35" s="60">
        <v>0</v>
      </c>
    </row>
    <row r="36" spans="2:21" s="38" customFormat="1" ht="17.25" customHeight="1">
      <c r="B36" s="41" t="s">
        <v>35</v>
      </c>
      <c r="C36" s="16">
        <v>2034</v>
      </c>
      <c r="D36" s="16">
        <v>257</v>
      </c>
      <c r="E36" s="43">
        <f t="shared" si="1"/>
        <v>12.63520157325467</v>
      </c>
      <c r="F36" s="46">
        <v>217</v>
      </c>
      <c r="G36" s="22">
        <f t="shared" si="2"/>
        <v>84.43579766536965</v>
      </c>
      <c r="H36" s="40">
        <v>9</v>
      </c>
      <c r="I36" s="44">
        <f t="shared" si="3"/>
        <v>4.147465437788019</v>
      </c>
      <c r="J36" s="100">
        <f t="shared" si="4"/>
        <v>4</v>
      </c>
      <c r="K36" s="99">
        <f t="shared" si="5"/>
        <v>44.44444444444444</v>
      </c>
      <c r="L36" s="15">
        <v>1</v>
      </c>
      <c r="M36" s="79">
        <v>0</v>
      </c>
      <c r="N36" s="79">
        <v>0</v>
      </c>
      <c r="O36" s="79">
        <v>3</v>
      </c>
      <c r="P36" s="79">
        <v>5</v>
      </c>
      <c r="Q36" s="76">
        <v>0</v>
      </c>
      <c r="R36" s="9">
        <v>25</v>
      </c>
      <c r="S36" s="47">
        <f t="shared" si="6"/>
        <v>11.52073732718894</v>
      </c>
      <c r="T36" s="55">
        <f t="shared" si="7"/>
        <v>0</v>
      </c>
      <c r="U36" s="60">
        <v>0</v>
      </c>
    </row>
    <row r="37" spans="2:21" s="38" customFormat="1" ht="17.25" customHeight="1">
      <c r="B37" s="41" t="s">
        <v>36</v>
      </c>
      <c r="C37" s="16">
        <v>3387</v>
      </c>
      <c r="D37" s="16">
        <v>691</v>
      </c>
      <c r="E37" s="43">
        <f t="shared" si="1"/>
        <v>20.401535281960438</v>
      </c>
      <c r="F37" s="46">
        <v>402</v>
      </c>
      <c r="G37" s="22">
        <f t="shared" si="2"/>
        <v>58.17655571635311</v>
      </c>
      <c r="H37" s="40">
        <v>35</v>
      </c>
      <c r="I37" s="44">
        <f t="shared" si="3"/>
        <v>8.706467661691542</v>
      </c>
      <c r="J37" s="100">
        <f t="shared" si="4"/>
        <v>20</v>
      </c>
      <c r="K37" s="43">
        <f t="shared" si="5"/>
        <v>57.14285714285714</v>
      </c>
      <c r="L37" s="17">
        <v>2</v>
      </c>
      <c r="M37" s="79">
        <v>0</v>
      </c>
      <c r="N37" s="79">
        <v>0</v>
      </c>
      <c r="O37" s="79">
        <v>18</v>
      </c>
      <c r="P37" s="79">
        <v>0</v>
      </c>
      <c r="Q37" s="76">
        <v>15</v>
      </c>
      <c r="R37" s="9">
        <v>91</v>
      </c>
      <c r="S37" s="47">
        <f t="shared" si="6"/>
        <v>22.63681592039801</v>
      </c>
      <c r="T37" s="55">
        <f t="shared" si="7"/>
        <v>0</v>
      </c>
      <c r="U37" s="60">
        <v>0</v>
      </c>
    </row>
    <row r="38" spans="2:21" s="38" customFormat="1" ht="17.25" customHeight="1">
      <c r="B38" s="41" t="s">
        <v>37</v>
      </c>
      <c r="C38" s="16">
        <v>5292</v>
      </c>
      <c r="D38" s="16">
        <v>1438</v>
      </c>
      <c r="E38" s="43">
        <f t="shared" si="1"/>
        <v>27.173091458805743</v>
      </c>
      <c r="F38" s="46">
        <v>577</v>
      </c>
      <c r="G38" s="22">
        <f t="shared" si="2"/>
        <v>40.12517385257302</v>
      </c>
      <c r="H38" s="40">
        <v>57</v>
      </c>
      <c r="I38" s="44">
        <f t="shared" si="3"/>
        <v>9.878682842287695</v>
      </c>
      <c r="J38" s="100">
        <f t="shared" si="4"/>
        <v>44</v>
      </c>
      <c r="K38" s="43">
        <f t="shared" si="5"/>
        <v>77.19298245614034</v>
      </c>
      <c r="L38" s="17">
        <v>13</v>
      </c>
      <c r="M38" s="79">
        <v>2</v>
      </c>
      <c r="N38" s="79">
        <v>0</v>
      </c>
      <c r="O38" s="79">
        <v>29</v>
      </c>
      <c r="P38" s="79">
        <v>0</v>
      </c>
      <c r="Q38" s="76">
        <v>13</v>
      </c>
      <c r="R38" s="9">
        <v>0</v>
      </c>
      <c r="S38" s="47">
        <f t="shared" si="6"/>
        <v>0</v>
      </c>
      <c r="T38" s="55">
        <f t="shared" si="7"/>
        <v>346.6204506065858</v>
      </c>
      <c r="U38" s="60">
        <v>2</v>
      </c>
    </row>
    <row r="39" spans="2:21" s="38" customFormat="1" ht="17.25" customHeight="1">
      <c r="B39" s="41" t="s">
        <v>38</v>
      </c>
      <c r="C39" s="16">
        <v>1911</v>
      </c>
      <c r="D39" s="16">
        <v>401</v>
      </c>
      <c r="E39" s="43">
        <f t="shared" si="1"/>
        <v>20.98377812663527</v>
      </c>
      <c r="F39" s="46">
        <v>243</v>
      </c>
      <c r="G39" s="22">
        <f t="shared" si="2"/>
        <v>60.59850374064838</v>
      </c>
      <c r="H39" s="40">
        <v>16</v>
      </c>
      <c r="I39" s="44">
        <f t="shared" si="3"/>
        <v>6.584362139917696</v>
      </c>
      <c r="J39" s="100">
        <f t="shared" si="4"/>
        <v>13</v>
      </c>
      <c r="K39" s="43">
        <f t="shared" si="5"/>
        <v>81.25</v>
      </c>
      <c r="L39" s="17">
        <v>7</v>
      </c>
      <c r="M39" s="79">
        <v>1</v>
      </c>
      <c r="N39" s="79">
        <v>0</v>
      </c>
      <c r="O39" s="79">
        <v>5</v>
      </c>
      <c r="P39" s="79">
        <v>0</v>
      </c>
      <c r="Q39" s="76">
        <v>3</v>
      </c>
      <c r="R39" s="9">
        <v>29</v>
      </c>
      <c r="S39" s="47">
        <f t="shared" si="6"/>
        <v>11.934156378600823</v>
      </c>
      <c r="T39" s="55">
        <f t="shared" si="7"/>
        <v>411.522633744856</v>
      </c>
      <c r="U39" s="60">
        <v>1</v>
      </c>
    </row>
    <row r="40" spans="2:21" s="38" customFormat="1" ht="17.25" customHeight="1">
      <c r="B40" s="41" t="s">
        <v>39</v>
      </c>
      <c r="C40" s="16">
        <v>2803</v>
      </c>
      <c r="D40" s="16">
        <v>422</v>
      </c>
      <c r="E40" s="43">
        <f t="shared" si="1"/>
        <v>15.05529789511238</v>
      </c>
      <c r="F40" s="46">
        <v>319</v>
      </c>
      <c r="G40" s="22">
        <f t="shared" si="2"/>
        <v>75.59241706161137</v>
      </c>
      <c r="H40" s="40">
        <v>45</v>
      </c>
      <c r="I40" s="44">
        <f t="shared" si="3"/>
        <v>14.106583072100312</v>
      </c>
      <c r="J40" s="100">
        <f t="shared" si="4"/>
        <v>38</v>
      </c>
      <c r="K40" s="43">
        <f t="shared" si="5"/>
        <v>84.44444444444444</v>
      </c>
      <c r="L40" s="17">
        <v>18</v>
      </c>
      <c r="M40" s="79">
        <v>0</v>
      </c>
      <c r="N40" s="79">
        <v>0</v>
      </c>
      <c r="O40" s="79">
        <v>20</v>
      </c>
      <c r="P40" s="79">
        <v>0</v>
      </c>
      <c r="Q40" s="76">
        <v>7</v>
      </c>
      <c r="R40" s="9">
        <v>45</v>
      </c>
      <c r="S40" s="47">
        <f t="shared" si="6"/>
        <v>14.106583072100312</v>
      </c>
      <c r="T40" s="55">
        <f t="shared" si="7"/>
        <v>0</v>
      </c>
      <c r="U40" s="60">
        <v>0</v>
      </c>
    </row>
    <row r="41" spans="2:21" s="38" customFormat="1" ht="17.25" customHeight="1">
      <c r="B41" s="41" t="s">
        <v>40</v>
      </c>
      <c r="C41" s="16">
        <v>4766</v>
      </c>
      <c r="D41" s="16">
        <v>1104</v>
      </c>
      <c r="E41" s="43">
        <f t="shared" si="1"/>
        <v>23.164078892152748</v>
      </c>
      <c r="F41" s="46">
        <v>777</v>
      </c>
      <c r="G41" s="22">
        <f t="shared" si="2"/>
        <v>70.38043478260869</v>
      </c>
      <c r="H41" s="40">
        <v>60</v>
      </c>
      <c r="I41" s="44">
        <f t="shared" si="3"/>
        <v>7.722007722007722</v>
      </c>
      <c r="J41" s="100">
        <f t="shared" si="4"/>
        <v>39</v>
      </c>
      <c r="K41" s="43">
        <f t="shared" si="5"/>
        <v>65</v>
      </c>
      <c r="L41" s="17">
        <v>5</v>
      </c>
      <c r="M41" s="79">
        <v>3</v>
      </c>
      <c r="N41" s="79">
        <v>0</v>
      </c>
      <c r="O41" s="79">
        <v>31</v>
      </c>
      <c r="P41" s="79">
        <v>11</v>
      </c>
      <c r="Q41" s="76">
        <v>10</v>
      </c>
      <c r="R41" s="9">
        <v>138</v>
      </c>
      <c r="S41" s="47">
        <f t="shared" si="6"/>
        <v>17.760617760617762</v>
      </c>
      <c r="T41" s="55">
        <f t="shared" si="7"/>
        <v>386.1003861003861</v>
      </c>
      <c r="U41" s="60">
        <v>1</v>
      </c>
    </row>
    <row r="42" spans="2:21" s="38" customFormat="1" ht="17.25" customHeight="1">
      <c r="B42" s="41" t="s">
        <v>41</v>
      </c>
      <c r="C42" s="16">
        <v>1818</v>
      </c>
      <c r="D42" s="16">
        <v>472</v>
      </c>
      <c r="E42" s="43">
        <f t="shared" si="1"/>
        <v>25.962596259625965</v>
      </c>
      <c r="F42" s="46">
        <v>401</v>
      </c>
      <c r="G42" s="22">
        <f t="shared" si="2"/>
        <v>84.95762711864407</v>
      </c>
      <c r="H42" s="40">
        <v>27</v>
      </c>
      <c r="I42" s="44">
        <f t="shared" si="3"/>
        <v>6.733167082294264</v>
      </c>
      <c r="J42" s="100">
        <f t="shared" si="4"/>
        <v>22</v>
      </c>
      <c r="K42" s="43">
        <f t="shared" si="5"/>
        <v>81.48148148148148</v>
      </c>
      <c r="L42" s="17">
        <v>7</v>
      </c>
      <c r="M42" s="79">
        <v>1</v>
      </c>
      <c r="N42" s="79">
        <v>0</v>
      </c>
      <c r="O42" s="79">
        <v>14</v>
      </c>
      <c r="P42" s="79">
        <v>5</v>
      </c>
      <c r="Q42" s="76">
        <v>0</v>
      </c>
      <c r="R42" s="9">
        <v>54</v>
      </c>
      <c r="S42" s="47">
        <f t="shared" si="6"/>
        <v>13.466334164588527</v>
      </c>
      <c r="T42" s="55">
        <f t="shared" si="7"/>
        <v>249.37655860349128</v>
      </c>
      <c r="U42" s="60">
        <v>0</v>
      </c>
    </row>
    <row r="43" spans="2:21" s="38" customFormat="1" ht="17.25" customHeight="1">
      <c r="B43" s="41" t="s">
        <v>42</v>
      </c>
      <c r="C43" s="16">
        <v>1884</v>
      </c>
      <c r="D43" s="16">
        <v>753</v>
      </c>
      <c r="E43" s="43">
        <f t="shared" si="1"/>
        <v>39.96815286624204</v>
      </c>
      <c r="F43" s="46">
        <v>461</v>
      </c>
      <c r="G43" s="22">
        <f t="shared" si="2"/>
        <v>61.221779548472774</v>
      </c>
      <c r="H43" s="40">
        <v>45</v>
      </c>
      <c r="I43" s="44">
        <f t="shared" si="3"/>
        <v>9.761388286334057</v>
      </c>
      <c r="J43" s="100">
        <f t="shared" si="4"/>
        <v>33</v>
      </c>
      <c r="K43" s="43">
        <f t="shared" si="5"/>
        <v>73.33333333333333</v>
      </c>
      <c r="L43" s="17">
        <v>13</v>
      </c>
      <c r="M43" s="79">
        <v>1</v>
      </c>
      <c r="N43" s="79">
        <v>0</v>
      </c>
      <c r="O43" s="79">
        <v>19</v>
      </c>
      <c r="P43" s="79">
        <v>0</v>
      </c>
      <c r="Q43" s="76">
        <v>12</v>
      </c>
      <c r="R43" s="9">
        <v>39</v>
      </c>
      <c r="S43" s="47">
        <f t="shared" si="6"/>
        <v>8.459869848156181</v>
      </c>
      <c r="T43" s="55">
        <f t="shared" si="7"/>
        <v>216.91973969631238</v>
      </c>
      <c r="U43" s="60">
        <v>1</v>
      </c>
    </row>
    <row r="44" spans="2:21" s="38" customFormat="1" ht="17.25" customHeight="1">
      <c r="B44" s="41" t="s">
        <v>43</v>
      </c>
      <c r="C44" s="16">
        <v>6020</v>
      </c>
      <c r="D44" s="16">
        <v>1485</v>
      </c>
      <c r="E44" s="43">
        <f t="shared" si="1"/>
        <v>24.66777408637874</v>
      </c>
      <c r="F44" s="46">
        <v>690</v>
      </c>
      <c r="G44" s="22">
        <f t="shared" si="2"/>
        <v>46.464646464646464</v>
      </c>
      <c r="H44" s="40">
        <v>50</v>
      </c>
      <c r="I44" s="44">
        <f t="shared" si="3"/>
        <v>7.246376811594203</v>
      </c>
      <c r="J44" s="100">
        <f t="shared" si="4"/>
        <v>27</v>
      </c>
      <c r="K44" s="43">
        <f t="shared" si="5"/>
        <v>54</v>
      </c>
      <c r="L44" s="17">
        <v>10</v>
      </c>
      <c r="M44" s="79">
        <v>2</v>
      </c>
      <c r="N44" s="79">
        <v>0</v>
      </c>
      <c r="O44" s="79">
        <v>15</v>
      </c>
      <c r="P44" s="79">
        <v>0</v>
      </c>
      <c r="Q44" s="76">
        <v>23</v>
      </c>
      <c r="R44" s="9">
        <v>253</v>
      </c>
      <c r="S44" s="47">
        <f t="shared" si="6"/>
        <v>36.666666666666664</v>
      </c>
      <c r="T44" s="55">
        <f t="shared" si="7"/>
        <v>289.8550724637681</v>
      </c>
      <c r="U44" s="60">
        <v>0</v>
      </c>
    </row>
    <row r="45" spans="2:21" s="38" customFormat="1" ht="17.25" customHeight="1">
      <c r="B45" s="41" t="s">
        <v>44</v>
      </c>
      <c r="C45" s="16">
        <v>900</v>
      </c>
      <c r="D45" s="16">
        <v>418</v>
      </c>
      <c r="E45" s="43">
        <f t="shared" si="1"/>
        <v>46.44444444444444</v>
      </c>
      <c r="F45" s="46">
        <v>223</v>
      </c>
      <c r="G45" s="22">
        <f t="shared" si="2"/>
        <v>53.34928229665071</v>
      </c>
      <c r="H45" s="40">
        <v>21</v>
      </c>
      <c r="I45" s="44">
        <f t="shared" si="3"/>
        <v>9.417040358744394</v>
      </c>
      <c r="J45" s="100">
        <f t="shared" si="4"/>
        <v>9</v>
      </c>
      <c r="K45" s="43">
        <f t="shared" si="5"/>
        <v>42.857142857142854</v>
      </c>
      <c r="L45" s="17">
        <v>1</v>
      </c>
      <c r="M45" s="79">
        <v>1</v>
      </c>
      <c r="N45" s="79">
        <v>0</v>
      </c>
      <c r="O45" s="79">
        <v>7</v>
      </c>
      <c r="P45" s="79">
        <v>0</v>
      </c>
      <c r="Q45" s="76">
        <v>12</v>
      </c>
      <c r="R45" s="9">
        <v>39</v>
      </c>
      <c r="S45" s="47">
        <f t="shared" si="6"/>
        <v>17.48878923766816</v>
      </c>
      <c r="T45" s="55">
        <f t="shared" si="7"/>
        <v>448.4304932735426</v>
      </c>
      <c r="U45" s="60">
        <v>0</v>
      </c>
    </row>
    <row r="46" spans="2:21" s="38" customFormat="1" ht="17.25" customHeight="1">
      <c r="B46" s="41" t="s">
        <v>45</v>
      </c>
      <c r="C46" s="16">
        <v>1945</v>
      </c>
      <c r="D46" s="16">
        <v>711</v>
      </c>
      <c r="E46" s="43">
        <f t="shared" si="1"/>
        <v>36.55526992287918</v>
      </c>
      <c r="F46" s="46">
        <v>349</v>
      </c>
      <c r="G46" s="22">
        <f t="shared" si="2"/>
        <v>49.08579465541491</v>
      </c>
      <c r="H46" s="40">
        <v>39</v>
      </c>
      <c r="I46" s="44">
        <f t="shared" si="3"/>
        <v>11.174785100286533</v>
      </c>
      <c r="J46" s="100">
        <f t="shared" si="4"/>
        <v>25</v>
      </c>
      <c r="K46" s="43">
        <f t="shared" si="5"/>
        <v>64.1025641025641</v>
      </c>
      <c r="L46" s="17">
        <v>13</v>
      </c>
      <c r="M46" s="79">
        <v>1</v>
      </c>
      <c r="N46" s="79">
        <v>4</v>
      </c>
      <c r="O46" s="79">
        <v>7</v>
      </c>
      <c r="P46" s="79">
        <v>0</v>
      </c>
      <c r="Q46" s="76">
        <v>14</v>
      </c>
      <c r="R46" s="9">
        <v>36</v>
      </c>
      <c r="S46" s="47">
        <f t="shared" si="6"/>
        <v>10.315186246418339</v>
      </c>
      <c r="T46" s="55">
        <f t="shared" si="7"/>
        <v>286.5329512893983</v>
      </c>
      <c r="U46" s="60">
        <v>0</v>
      </c>
    </row>
    <row r="47" spans="2:21" s="38" customFormat="1" ht="17.25" customHeight="1">
      <c r="B47" s="41" t="s">
        <v>46</v>
      </c>
      <c r="C47" s="16">
        <v>2588</v>
      </c>
      <c r="D47" s="16">
        <v>794</v>
      </c>
      <c r="E47" s="43">
        <f t="shared" si="1"/>
        <v>30.680061823802163</v>
      </c>
      <c r="F47" s="46">
        <v>395</v>
      </c>
      <c r="G47" s="22">
        <f t="shared" si="2"/>
        <v>49.74811083123426</v>
      </c>
      <c r="H47" s="40">
        <v>28</v>
      </c>
      <c r="I47" s="44">
        <f t="shared" si="3"/>
        <v>7.088607594936709</v>
      </c>
      <c r="J47" s="100">
        <f t="shared" si="4"/>
        <v>20</v>
      </c>
      <c r="K47" s="43">
        <f t="shared" si="5"/>
        <v>71.42857142857143</v>
      </c>
      <c r="L47" s="17">
        <v>4</v>
      </c>
      <c r="M47" s="79">
        <v>2</v>
      </c>
      <c r="N47" s="79">
        <v>0</v>
      </c>
      <c r="O47" s="79">
        <v>14</v>
      </c>
      <c r="P47" s="79">
        <v>4</v>
      </c>
      <c r="Q47" s="76">
        <v>4</v>
      </c>
      <c r="R47" s="9">
        <v>154</v>
      </c>
      <c r="S47" s="47">
        <f t="shared" si="6"/>
        <v>38.9873417721519</v>
      </c>
      <c r="T47" s="55">
        <f t="shared" si="7"/>
        <v>506.32911392405066</v>
      </c>
      <c r="U47" s="60">
        <v>1</v>
      </c>
    </row>
    <row r="48" spans="2:21" s="38" customFormat="1" ht="17.25" customHeight="1">
      <c r="B48" s="41" t="s">
        <v>47</v>
      </c>
      <c r="C48" s="16">
        <v>1732</v>
      </c>
      <c r="D48" s="16">
        <v>699</v>
      </c>
      <c r="E48" s="43">
        <f t="shared" si="1"/>
        <v>40.35796766743649</v>
      </c>
      <c r="F48" s="46">
        <v>520</v>
      </c>
      <c r="G48" s="22">
        <f t="shared" si="2"/>
        <v>74.39198855507868</v>
      </c>
      <c r="H48" s="40">
        <v>29</v>
      </c>
      <c r="I48" s="44">
        <f t="shared" si="3"/>
        <v>5.5769230769230775</v>
      </c>
      <c r="J48" s="100">
        <f t="shared" si="4"/>
        <v>22</v>
      </c>
      <c r="K48" s="43">
        <f t="shared" si="5"/>
        <v>75.86206896551724</v>
      </c>
      <c r="L48" s="17">
        <v>5</v>
      </c>
      <c r="M48" s="79">
        <v>2</v>
      </c>
      <c r="N48" s="79">
        <v>0</v>
      </c>
      <c r="O48" s="79">
        <v>15</v>
      </c>
      <c r="P48" s="79">
        <v>2</v>
      </c>
      <c r="Q48" s="76">
        <v>5</v>
      </c>
      <c r="R48" s="9">
        <v>94</v>
      </c>
      <c r="S48" s="47">
        <f t="shared" si="6"/>
        <v>18.076923076923077</v>
      </c>
      <c r="T48" s="55">
        <f t="shared" si="7"/>
        <v>384.61538461538464</v>
      </c>
      <c r="U48" s="60">
        <v>0</v>
      </c>
    </row>
    <row r="49" spans="2:21" s="38" customFormat="1" ht="17.25" customHeight="1">
      <c r="B49" s="41" t="s">
        <v>48</v>
      </c>
      <c r="C49" s="16">
        <v>1287</v>
      </c>
      <c r="D49" s="16">
        <v>585</v>
      </c>
      <c r="E49" s="43">
        <f t="shared" si="1"/>
        <v>45.45454545454545</v>
      </c>
      <c r="F49" s="46">
        <v>336</v>
      </c>
      <c r="G49" s="22">
        <f t="shared" si="2"/>
        <v>57.43589743589743</v>
      </c>
      <c r="H49" s="40">
        <v>16</v>
      </c>
      <c r="I49" s="44">
        <f t="shared" si="3"/>
        <v>4.761904761904762</v>
      </c>
      <c r="J49" s="100">
        <f t="shared" si="4"/>
        <v>12</v>
      </c>
      <c r="K49" s="43">
        <f t="shared" si="5"/>
        <v>75</v>
      </c>
      <c r="L49" s="17">
        <v>3</v>
      </c>
      <c r="M49" s="79">
        <v>0</v>
      </c>
      <c r="N49" s="79">
        <v>0</v>
      </c>
      <c r="O49" s="79">
        <v>9</v>
      </c>
      <c r="P49" s="79">
        <v>0</v>
      </c>
      <c r="Q49" s="76">
        <v>4</v>
      </c>
      <c r="R49" s="9">
        <v>117</v>
      </c>
      <c r="S49" s="47">
        <f t="shared" si="6"/>
        <v>34.82142857142857</v>
      </c>
      <c r="T49" s="55">
        <f t="shared" si="7"/>
        <v>0</v>
      </c>
      <c r="U49" s="60">
        <v>0</v>
      </c>
    </row>
    <row r="50" spans="2:21" s="38" customFormat="1" ht="17.25" customHeight="1">
      <c r="B50" s="41" t="s">
        <v>49</v>
      </c>
      <c r="C50" s="16">
        <v>1048</v>
      </c>
      <c r="D50" s="16">
        <v>530</v>
      </c>
      <c r="E50" s="43">
        <f t="shared" si="1"/>
        <v>50.57251908396947</v>
      </c>
      <c r="F50" s="46">
        <v>329</v>
      </c>
      <c r="G50" s="22">
        <f t="shared" si="2"/>
        <v>62.075471698113205</v>
      </c>
      <c r="H50" s="40">
        <v>27</v>
      </c>
      <c r="I50" s="44">
        <f t="shared" si="3"/>
        <v>8.206686930091186</v>
      </c>
      <c r="J50" s="100">
        <f t="shared" si="4"/>
        <v>24</v>
      </c>
      <c r="K50" s="43">
        <f t="shared" si="5"/>
        <v>88.88888888888889</v>
      </c>
      <c r="L50" s="17">
        <v>11</v>
      </c>
      <c r="M50" s="79">
        <v>0</v>
      </c>
      <c r="N50" s="79">
        <v>0</v>
      </c>
      <c r="O50" s="79">
        <v>13</v>
      </c>
      <c r="P50" s="79">
        <v>0</v>
      </c>
      <c r="Q50" s="76">
        <v>3</v>
      </c>
      <c r="R50" s="9">
        <v>0</v>
      </c>
      <c r="S50" s="47">
        <f t="shared" si="6"/>
        <v>0</v>
      </c>
      <c r="T50" s="55">
        <f t="shared" si="7"/>
        <v>0</v>
      </c>
      <c r="U50" s="60">
        <v>0</v>
      </c>
    </row>
    <row r="51" spans="2:21" s="38" customFormat="1" ht="17.25" customHeight="1">
      <c r="B51" s="41" t="s">
        <v>50</v>
      </c>
      <c r="C51" s="16">
        <v>1224</v>
      </c>
      <c r="D51" s="16">
        <v>533</v>
      </c>
      <c r="E51" s="43">
        <f t="shared" si="1"/>
        <v>43.54575163398693</v>
      </c>
      <c r="F51" s="46">
        <v>352</v>
      </c>
      <c r="G51" s="22">
        <f t="shared" si="2"/>
        <v>66.04127579737336</v>
      </c>
      <c r="H51" s="40">
        <v>26</v>
      </c>
      <c r="I51" s="44">
        <f t="shared" si="3"/>
        <v>7.386363636363637</v>
      </c>
      <c r="J51" s="100">
        <f t="shared" si="4"/>
        <v>18</v>
      </c>
      <c r="K51" s="43">
        <f t="shared" si="5"/>
        <v>69.23076923076923</v>
      </c>
      <c r="L51" s="17">
        <v>7</v>
      </c>
      <c r="M51" s="79">
        <v>1</v>
      </c>
      <c r="N51" s="79">
        <v>0</v>
      </c>
      <c r="O51" s="79">
        <v>10</v>
      </c>
      <c r="P51" s="79">
        <v>0</v>
      </c>
      <c r="Q51" s="76">
        <v>8</v>
      </c>
      <c r="R51" s="9">
        <v>31</v>
      </c>
      <c r="S51" s="47">
        <f t="shared" si="6"/>
        <v>8.806818181818182</v>
      </c>
      <c r="T51" s="55">
        <f t="shared" si="7"/>
        <v>284.0909090909091</v>
      </c>
      <c r="U51" s="60">
        <v>0</v>
      </c>
    </row>
    <row r="52" spans="2:21" s="38" customFormat="1" ht="17.25" customHeight="1">
      <c r="B52" s="41" t="s">
        <v>51</v>
      </c>
      <c r="C52" s="16">
        <v>826</v>
      </c>
      <c r="D52" s="16">
        <v>358</v>
      </c>
      <c r="E52" s="43">
        <f t="shared" si="1"/>
        <v>43.341404358353515</v>
      </c>
      <c r="F52" s="46">
        <v>222</v>
      </c>
      <c r="G52" s="22">
        <f t="shared" si="2"/>
        <v>62.01117318435754</v>
      </c>
      <c r="H52" s="40">
        <v>20</v>
      </c>
      <c r="I52" s="44">
        <f t="shared" si="3"/>
        <v>9.00900900900901</v>
      </c>
      <c r="J52" s="100">
        <f t="shared" si="4"/>
        <v>16</v>
      </c>
      <c r="K52" s="43">
        <f t="shared" si="5"/>
        <v>80</v>
      </c>
      <c r="L52" s="17">
        <v>3</v>
      </c>
      <c r="M52" s="79">
        <v>2</v>
      </c>
      <c r="N52" s="79">
        <v>0</v>
      </c>
      <c r="O52" s="79">
        <v>11</v>
      </c>
      <c r="P52" s="79">
        <v>1</v>
      </c>
      <c r="Q52" s="76">
        <v>3</v>
      </c>
      <c r="R52" s="9">
        <v>10</v>
      </c>
      <c r="S52" s="47">
        <f t="shared" si="6"/>
        <v>4.504504504504505</v>
      </c>
      <c r="T52" s="55">
        <f t="shared" si="7"/>
        <v>900.9009009009009</v>
      </c>
      <c r="U52" s="60">
        <v>1</v>
      </c>
    </row>
    <row r="53" spans="2:21" s="38" customFormat="1" ht="17.25" customHeight="1">
      <c r="B53" s="41" t="s">
        <v>52</v>
      </c>
      <c r="C53" s="16">
        <v>1176</v>
      </c>
      <c r="D53" s="16">
        <v>617</v>
      </c>
      <c r="E53" s="43">
        <f t="shared" si="1"/>
        <v>52.46598639455783</v>
      </c>
      <c r="F53" s="46">
        <v>406</v>
      </c>
      <c r="G53" s="22">
        <f t="shared" si="2"/>
        <v>65.80226904376013</v>
      </c>
      <c r="H53" s="40">
        <v>44</v>
      </c>
      <c r="I53" s="44">
        <f t="shared" si="3"/>
        <v>10.83743842364532</v>
      </c>
      <c r="J53" s="100">
        <f t="shared" si="4"/>
        <v>38</v>
      </c>
      <c r="K53" s="43">
        <f t="shared" si="5"/>
        <v>86.36363636363636</v>
      </c>
      <c r="L53" s="17">
        <v>14</v>
      </c>
      <c r="M53" s="79">
        <v>2</v>
      </c>
      <c r="N53" s="79">
        <v>1</v>
      </c>
      <c r="O53" s="79">
        <v>21</v>
      </c>
      <c r="P53" s="79">
        <v>0</v>
      </c>
      <c r="Q53" s="76">
        <v>6</v>
      </c>
      <c r="R53" s="9">
        <v>23</v>
      </c>
      <c r="S53" s="47">
        <f t="shared" si="6"/>
        <v>5.665024630541872</v>
      </c>
      <c r="T53" s="55">
        <f t="shared" si="7"/>
        <v>492.61083743842363</v>
      </c>
      <c r="U53" s="60">
        <v>2</v>
      </c>
    </row>
    <row r="54" spans="2:21" s="38" customFormat="1" ht="17.25" customHeight="1">
      <c r="B54" s="41" t="s">
        <v>53</v>
      </c>
      <c r="C54" s="16">
        <v>993</v>
      </c>
      <c r="D54" s="16">
        <v>466</v>
      </c>
      <c r="E54" s="43">
        <f t="shared" si="1"/>
        <v>46.928499496475325</v>
      </c>
      <c r="F54" s="46">
        <v>215</v>
      </c>
      <c r="G54" s="22">
        <f t="shared" si="2"/>
        <v>46.137339055793994</v>
      </c>
      <c r="H54" s="40">
        <v>22</v>
      </c>
      <c r="I54" s="44">
        <f t="shared" si="3"/>
        <v>10.232558139534884</v>
      </c>
      <c r="J54" s="100">
        <f t="shared" si="4"/>
        <v>19</v>
      </c>
      <c r="K54" s="43">
        <f t="shared" si="5"/>
        <v>86.36363636363636</v>
      </c>
      <c r="L54" s="17">
        <v>8</v>
      </c>
      <c r="M54" s="79">
        <v>1</v>
      </c>
      <c r="N54" s="79">
        <v>0</v>
      </c>
      <c r="O54" s="79">
        <v>10</v>
      </c>
      <c r="P54" s="79">
        <v>0</v>
      </c>
      <c r="Q54" s="76">
        <v>3</v>
      </c>
      <c r="R54" s="9">
        <v>12</v>
      </c>
      <c r="S54" s="47">
        <f t="shared" si="6"/>
        <v>5.5813953488372094</v>
      </c>
      <c r="T54" s="55">
        <f t="shared" si="7"/>
        <v>465.1162790697674</v>
      </c>
      <c r="U54" s="60">
        <v>1</v>
      </c>
    </row>
    <row r="55" spans="2:21" s="38" customFormat="1" ht="17.25" customHeight="1">
      <c r="B55" s="41" t="s">
        <v>54</v>
      </c>
      <c r="C55" s="16">
        <v>2607</v>
      </c>
      <c r="D55" s="16">
        <v>1039</v>
      </c>
      <c r="E55" s="43">
        <f t="shared" si="1"/>
        <v>39.854238588415804</v>
      </c>
      <c r="F55" s="46">
        <v>823</v>
      </c>
      <c r="G55" s="22">
        <f t="shared" si="2"/>
        <v>79.21077959576516</v>
      </c>
      <c r="H55" s="40">
        <v>82</v>
      </c>
      <c r="I55" s="44">
        <f t="shared" si="3"/>
        <v>9.963547995139733</v>
      </c>
      <c r="J55" s="100">
        <f t="shared" si="4"/>
        <v>47</v>
      </c>
      <c r="K55" s="43">
        <f t="shared" si="5"/>
        <v>57.3170731707317</v>
      </c>
      <c r="L55" s="17">
        <v>17</v>
      </c>
      <c r="M55" s="79">
        <v>0</v>
      </c>
      <c r="N55" s="79">
        <v>0</v>
      </c>
      <c r="O55" s="79">
        <v>30</v>
      </c>
      <c r="P55" s="79">
        <v>0</v>
      </c>
      <c r="Q55" s="76">
        <v>35</v>
      </c>
      <c r="R55" s="9">
        <v>63</v>
      </c>
      <c r="S55" s="47">
        <f t="shared" si="6"/>
        <v>7.654921020656136</v>
      </c>
      <c r="T55" s="55">
        <f t="shared" si="7"/>
        <v>0</v>
      </c>
      <c r="U55" s="60">
        <v>0</v>
      </c>
    </row>
    <row r="56" spans="2:21" s="38" customFormat="1" ht="17.25" customHeight="1">
      <c r="B56" s="41" t="s">
        <v>55</v>
      </c>
      <c r="C56" s="16">
        <v>4500</v>
      </c>
      <c r="D56" s="16">
        <v>1150</v>
      </c>
      <c r="E56" s="43">
        <f t="shared" si="1"/>
        <v>25.555555555555554</v>
      </c>
      <c r="F56" s="46">
        <v>843</v>
      </c>
      <c r="G56" s="22">
        <f t="shared" si="2"/>
        <v>73.30434782608695</v>
      </c>
      <c r="H56" s="40">
        <v>73</v>
      </c>
      <c r="I56" s="44">
        <f t="shared" si="3"/>
        <v>8.659549228944247</v>
      </c>
      <c r="J56" s="100">
        <f t="shared" si="4"/>
        <v>47</v>
      </c>
      <c r="K56" s="43">
        <f t="shared" si="5"/>
        <v>64.38356164383562</v>
      </c>
      <c r="L56" s="17">
        <v>18</v>
      </c>
      <c r="M56" s="79">
        <v>1</v>
      </c>
      <c r="N56" s="79">
        <v>0</v>
      </c>
      <c r="O56" s="79">
        <v>28</v>
      </c>
      <c r="P56" s="79">
        <v>0</v>
      </c>
      <c r="Q56" s="76">
        <v>26</v>
      </c>
      <c r="R56" s="9">
        <v>107</v>
      </c>
      <c r="S56" s="47">
        <f t="shared" si="6"/>
        <v>12.69276393831554</v>
      </c>
      <c r="T56" s="55">
        <f t="shared" si="7"/>
        <v>118.62396204033216</v>
      </c>
      <c r="U56" s="60">
        <v>1</v>
      </c>
    </row>
    <row r="57" spans="2:21" s="38" customFormat="1" ht="17.25" customHeight="1">
      <c r="B57" s="41" t="s">
        <v>56</v>
      </c>
      <c r="C57" s="16">
        <v>1172</v>
      </c>
      <c r="D57" s="16">
        <v>420</v>
      </c>
      <c r="E57" s="43">
        <f t="shared" si="1"/>
        <v>35.83617747440273</v>
      </c>
      <c r="F57" s="46">
        <v>282</v>
      </c>
      <c r="G57" s="22">
        <f t="shared" si="2"/>
        <v>67.14285714285714</v>
      </c>
      <c r="H57" s="40">
        <v>34</v>
      </c>
      <c r="I57" s="44">
        <f t="shared" si="3"/>
        <v>12.056737588652481</v>
      </c>
      <c r="J57" s="100">
        <f t="shared" si="4"/>
        <v>15</v>
      </c>
      <c r="K57" s="43">
        <f t="shared" si="5"/>
        <v>44.11764705882353</v>
      </c>
      <c r="L57" s="17">
        <v>8</v>
      </c>
      <c r="M57" s="79">
        <v>0</v>
      </c>
      <c r="N57" s="79">
        <v>0</v>
      </c>
      <c r="O57" s="79">
        <v>7</v>
      </c>
      <c r="P57" s="79">
        <v>0</v>
      </c>
      <c r="Q57" s="76">
        <v>19</v>
      </c>
      <c r="R57" s="9">
        <v>43</v>
      </c>
      <c r="S57" s="47">
        <f t="shared" si="6"/>
        <v>15.24822695035461</v>
      </c>
      <c r="T57" s="55">
        <f t="shared" si="7"/>
        <v>0</v>
      </c>
      <c r="U57" s="60">
        <v>0</v>
      </c>
    </row>
    <row r="58" spans="2:21" s="38" customFormat="1" ht="17.25" customHeight="1">
      <c r="B58" s="41" t="s">
        <v>57</v>
      </c>
      <c r="C58" s="16">
        <v>3025</v>
      </c>
      <c r="D58" s="16">
        <v>653</v>
      </c>
      <c r="E58" s="43">
        <f t="shared" si="1"/>
        <v>21.58677685950413</v>
      </c>
      <c r="F58" s="46">
        <v>440</v>
      </c>
      <c r="G58" s="22">
        <f t="shared" si="2"/>
        <v>67.3813169984686</v>
      </c>
      <c r="H58" s="40">
        <v>55</v>
      </c>
      <c r="I58" s="44">
        <f t="shared" si="3"/>
        <v>12.5</v>
      </c>
      <c r="J58" s="100">
        <f t="shared" si="4"/>
        <v>40</v>
      </c>
      <c r="K58" s="43">
        <f t="shared" si="5"/>
        <v>72.72727272727273</v>
      </c>
      <c r="L58" s="17">
        <v>18</v>
      </c>
      <c r="M58" s="79">
        <v>1</v>
      </c>
      <c r="N58" s="79">
        <v>0</v>
      </c>
      <c r="O58" s="79">
        <v>21</v>
      </c>
      <c r="P58" s="79">
        <v>0</v>
      </c>
      <c r="Q58" s="76">
        <v>15</v>
      </c>
      <c r="R58" s="9">
        <v>48</v>
      </c>
      <c r="S58" s="47">
        <f t="shared" si="6"/>
        <v>10.909090909090908</v>
      </c>
      <c r="T58" s="55">
        <f t="shared" si="7"/>
        <v>227.27272727272725</v>
      </c>
      <c r="U58" s="60">
        <v>0</v>
      </c>
    </row>
    <row r="59" spans="2:21" s="38" customFormat="1" ht="17.25" customHeight="1">
      <c r="B59" s="41" t="s">
        <v>58</v>
      </c>
      <c r="C59" s="16">
        <v>573</v>
      </c>
      <c r="D59" s="16">
        <v>361</v>
      </c>
      <c r="E59" s="43">
        <f t="shared" si="1"/>
        <v>63.00174520069808</v>
      </c>
      <c r="F59" s="46">
        <v>144</v>
      </c>
      <c r="G59" s="22">
        <f t="shared" si="2"/>
        <v>39.88919667590028</v>
      </c>
      <c r="H59" s="40">
        <v>13</v>
      </c>
      <c r="I59" s="44">
        <f t="shared" si="3"/>
        <v>9.027777777777777</v>
      </c>
      <c r="J59" s="100">
        <f t="shared" si="4"/>
        <v>5</v>
      </c>
      <c r="K59" s="43">
        <f t="shared" si="5"/>
        <v>38.46153846153847</v>
      </c>
      <c r="L59" s="17">
        <v>2</v>
      </c>
      <c r="M59" s="79">
        <v>0</v>
      </c>
      <c r="N59" s="79">
        <v>0</v>
      </c>
      <c r="O59" s="79">
        <v>3</v>
      </c>
      <c r="P59" s="79">
        <v>0</v>
      </c>
      <c r="Q59" s="76">
        <v>8</v>
      </c>
      <c r="R59" s="9">
        <v>32</v>
      </c>
      <c r="S59" s="47">
        <f t="shared" si="6"/>
        <v>22.22222222222222</v>
      </c>
      <c r="T59" s="55">
        <f t="shared" si="7"/>
        <v>0</v>
      </c>
      <c r="U59" s="60">
        <v>0</v>
      </c>
    </row>
    <row r="60" spans="2:21" s="38" customFormat="1" ht="17.25" customHeight="1">
      <c r="B60" s="41" t="s">
        <v>59</v>
      </c>
      <c r="C60" s="16">
        <v>342</v>
      </c>
      <c r="D60" s="16">
        <v>103</v>
      </c>
      <c r="E60" s="43">
        <f t="shared" si="1"/>
        <v>30.116959064327485</v>
      </c>
      <c r="F60" s="46">
        <v>63</v>
      </c>
      <c r="G60" s="22">
        <f t="shared" si="2"/>
        <v>61.165048543689316</v>
      </c>
      <c r="H60" s="40">
        <v>9</v>
      </c>
      <c r="I60" s="44">
        <f t="shared" si="3"/>
        <v>14.285714285714285</v>
      </c>
      <c r="J60" s="100">
        <f t="shared" si="4"/>
        <v>5</v>
      </c>
      <c r="K60" s="43">
        <f t="shared" si="5"/>
        <v>55.55555555555556</v>
      </c>
      <c r="L60" s="17">
        <v>2</v>
      </c>
      <c r="M60" s="79">
        <v>0</v>
      </c>
      <c r="N60" s="79">
        <v>0</v>
      </c>
      <c r="O60" s="79">
        <v>3</v>
      </c>
      <c r="P60" s="79">
        <v>4</v>
      </c>
      <c r="Q60" s="76">
        <v>0</v>
      </c>
      <c r="R60" s="9">
        <v>3</v>
      </c>
      <c r="S60" s="47">
        <f t="shared" si="6"/>
        <v>4.761904761904762</v>
      </c>
      <c r="T60" s="55">
        <f t="shared" si="7"/>
        <v>0</v>
      </c>
      <c r="U60" s="60">
        <v>0</v>
      </c>
    </row>
    <row r="61" spans="2:21" s="38" customFormat="1" ht="17.25" customHeight="1">
      <c r="B61" s="41" t="s">
        <v>60</v>
      </c>
      <c r="C61" s="16">
        <v>739</v>
      </c>
      <c r="D61" s="16">
        <v>237</v>
      </c>
      <c r="E61" s="43">
        <f t="shared" si="1"/>
        <v>32.070365358592696</v>
      </c>
      <c r="F61" s="46">
        <v>143</v>
      </c>
      <c r="G61" s="22">
        <f t="shared" si="2"/>
        <v>60.337552742616026</v>
      </c>
      <c r="H61" s="40">
        <v>16</v>
      </c>
      <c r="I61" s="44">
        <f t="shared" si="3"/>
        <v>11.188811188811188</v>
      </c>
      <c r="J61" s="100">
        <f t="shared" si="4"/>
        <v>12</v>
      </c>
      <c r="K61" s="43">
        <f t="shared" si="5"/>
        <v>75</v>
      </c>
      <c r="L61" s="17">
        <v>6</v>
      </c>
      <c r="M61" s="79">
        <v>0</v>
      </c>
      <c r="N61" s="79">
        <v>0</v>
      </c>
      <c r="O61" s="79">
        <v>6</v>
      </c>
      <c r="P61" s="79">
        <v>1</v>
      </c>
      <c r="Q61" s="76">
        <v>3</v>
      </c>
      <c r="R61" s="9">
        <v>18</v>
      </c>
      <c r="S61" s="47">
        <f t="shared" si="6"/>
        <v>12.587412587412588</v>
      </c>
      <c r="T61" s="55">
        <f t="shared" si="7"/>
        <v>0</v>
      </c>
      <c r="U61" s="60">
        <v>0</v>
      </c>
    </row>
    <row r="62" spans="2:21" s="38" customFormat="1" ht="17.25" customHeight="1">
      <c r="B62" s="41" t="s">
        <v>61</v>
      </c>
      <c r="C62" s="16">
        <v>887</v>
      </c>
      <c r="D62" s="16">
        <v>423</v>
      </c>
      <c r="E62" s="43">
        <f t="shared" si="1"/>
        <v>47.68883878241263</v>
      </c>
      <c r="F62" s="46">
        <v>201</v>
      </c>
      <c r="G62" s="22">
        <f t="shared" si="2"/>
        <v>47.5177304964539</v>
      </c>
      <c r="H62" s="40">
        <v>25</v>
      </c>
      <c r="I62" s="44">
        <f t="shared" si="3"/>
        <v>12.437810945273633</v>
      </c>
      <c r="J62" s="100">
        <f t="shared" si="4"/>
        <v>14</v>
      </c>
      <c r="K62" s="43">
        <f t="shared" si="5"/>
        <v>56.00000000000001</v>
      </c>
      <c r="L62" s="17">
        <v>5</v>
      </c>
      <c r="M62" s="79">
        <v>1</v>
      </c>
      <c r="N62" s="79">
        <v>8</v>
      </c>
      <c r="O62" s="79">
        <v>0</v>
      </c>
      <c r="P62" s="79">
        <v>0</v>
      </c>
      <c r="Q62" s="76">
        <v>11</v>
      </c>
      <c r="R62" s="9">
        <v>2</v>
      </c>
      <c r="S62" s="47">
        <f t="shared" si="6"/>
        <v>0.9950248756218906</v>
      </c>
      <c r="T62" s="55">
        <f t="shared" si="7"/>
        <v>497.51243781094524</v>
      </c>
      <c r="U62" s="60">
        <v>0</v>
      </c>
    </row>
    <row r="63" spans="2:21" s="38" customFormat="1" ht="17.25" customHeight="1">
      <c r="B63" s="41" t="s">
        <v>62</v>
      </c>
      <c r="C63" s="16">
        <v>273</v>
      </c>
      <c r="D63" s="16">
        <v>140</v>
      </c>
      <c r="E63" s="43">
        <f t="shared" si="1"/>
        <v>51.28205128205128</v>
      </c>
      <c r="F63" s="46">
        <v>69</v>
      </c>
      <c r="G63" s="22">
        <f t="shared" si="2"/>
        <v>49.28571428571429</v>
      </c>
      <c r="H63" s="40">
        <v>8</v>
      </c>
      <c r="I63" s="44">
        <f t="shared" si="3"/>
        <v>11.594202898550725</v>
      </c>
      <c r="J63" s="100">
        <f t="shared" si="4"/>
        <v>5</v>
      </c>
      <c r="K63" s="43">
        <f t="shared" si="5"/>
        <v>62.5</v>
      </c>
      <c r="L63" s="17">
        <v>0</v>
      </c>
      <c r="M63" s="79">
        <v>0</v>
      </c>
      <c r="N63" s="79">
        <v>0</v>
      </c>
      <c r="O63" s="79">
        <v>5</v>
      </c>
      <c r="P63" s="79">
        <v>1</v>
      </c>
      <c r="Q63" s="76">
        <v>2</v>
      </c>
      <c r="R63" s="9">
        <v>30</v>
      </c>
      <c r="S63" s="47">
        <f t="shared" si="6"/>
        <v>43.47826086956522</v>
      </c>
      <c r="T63" s="55">
        <f t="shared" si="7"/>
        <v>0</v>
      </c>
      <c r="U63" s="60">
        <v>0</v>
      </c>
    </row>
    <row r="64" spans="2:21" s="38" customFormat="1" ht="17.25" customHeight="1">
      <c r="B64" s="41" t="s">
        <v>63</v>
      </c>
      <c r="C64" s="16">
        <v>1626</v>
      </c>
      <c r="D64" s="16">
        <v>519</v>
      </c>
      <c r="E64" s="43">
        <f t="shared" si="1"/>
        <v>31.918819188191883</v>
      </c>
      <c r="F64" s="46">
        <v>372</v>
      </c>
      <c r="G64" s="22">
        <f t="shared" si="2"/>
        <v>71.67630057803468</v>
      </c>
      <c r="H64" s="40">
        <v>39</v>
      </c>
      <c r="I64" s="44">
        <f t="shared" si="3"/>
        <v>10.483870967741936</v>
      </c>
      <c r="J64" s="100">
        <f t="shared" si="4"/>
        <v>24</v>
      </c>
      <c r="K64" s="43">
        <f t="shared" si="5"/>
        <v>61.53846153846154</v>
      </c>
      <c r="L64" s="17">
        <v>9</v>
      </c>
      <c r="M64" s="79">
        <v>0</v>
      </c>
      <c r="N64" s="79">
        <v>0</v>
      </c>
      <c r="O64" s="79">
        <v>15</v>
      </c>
      <c r="P64" s="79">
        <v>0</v>
      </c>
      <c r="Q64" s="76">
        <v>15</v>
      </c>
      <c r="R64" s="9">
        <v>34</v>
      </c>
      <c r="S64" s="47">
        <f t="shared" si="6"/>
        <v>9.13978494623656</v>
      </c>
      <c r="T64" s="55">
        <f t="shared" si="7"/>
        <v>0</v>
      </c>
      <c r="U64" s="60">
        <v>0</v>
      </c>
    </row>
    <row r="65" spans="2:21" s="38" customFormat="1" ht="17.25" customHeight="1">
      <c r="B65" s="41" t="s">
        <v>64</v>
      </c>
      <c r="C65" s="16">
        <v>298</v>
      </c>
      <c r="D65" s="16">
        <v>163</v>
      </c>
      <c r="E65" s="43">
        <f t="shared" si="1"/>
        <v>54.69798657718121</v>
      </c>
      <c r="F65" s="46">
        <v>107</v>
      </c>
      <c r="G65" s="22">
        <f t="shared" si="2"/>
        <v>65.6441717791411</v>
      </c>
      <c r="H65" s="40">
        <v>10</v>
      </c>
      <c r="I65" s="44">
        <f t="shared" si="3"/>
        <v>9.345794392523365</v>
      </c>
      <c r="J65" s="100">
        <f t="shared" si="4"/>
        <v>6</v>
      </c>
      <c r="K65" s="43">
        <f t="shared" si="5"/>
        <v>60</v>
      </c>
      <c r="L65" s="17">
        <v>3</v>
      </c>
      <c r="M65" s="79">
        <v>0</v>
      </c>
      <c r="N65" s="79">
        <v>0</v>
      </c>
      <c r="O65" s="79">
        <v>3</v>
      </c>
      <c r="P65" s="79">
        <v>0</v>
      </c>
      <c r="Q65" s="76">
        <v>4</v>
      </c>
      <c r="R65" s="9">
        <v>0</v>
      </c>
      <c r="S65" s="47">
        <f t="shared" si="6"/>
        <v>0</v>
      </c>
      <c r="T65" s="55">
        <f t="shared" si="7"/>
        <v>0</v>
      </c>
      <c r="U65" s="60">
        <v>0</v>
      </c>
    </row>
    <row r="66" spans="2:21" s="38" customFormat="1" ht="17.25" customHeight="1">
      <c r="B66" s="41" t="s">
        <v>65</v>
      </c>
      <c r="C66" s="16">
        <v>600</v>
      </c>
      <c r="D66" s="16">
        <v>240</v>
      </c>
      <c r="E66" s="43">
        <f t="shared" si="1"/>
        <v>40</v>
      </c>
      <c r="F66" s="46">
        <v>207</v>
      </c>
      <c r="G66" s="22">
        <f t="shared" si="2"/>
        <v>86.25</v>
      </c>
      <c r="H66" s="40">
        <v>24</v>
      </c>
      <c r="I66" s="44">
        <f t="shared" si="3"/>
        <v>11.594202898550725</v>
      </c>
      <c r="J66" s="100">
        <f t="shared" si="4"/>
        <v>14</v>
      </c>
      <c r="K66" s="43">
        <f t="shared" si="5"/>
        <v>58.333333333333336</v>
      </c>
      <c r="L66" s="17">
        <v>3</v>
      </c>
      <c r="M66" s="79">
        <v>0</v>
      </c>
      <c r="N66" s="79">
        <v>0</v>
      </c>
      <c r="O66" s="79">
        <v>11</v>
      </c>
      <c r="P66" s="79">
        <v>9</v>
      </c>
      <c r="Q66" s="76">
        <v>1</v>
      </c>
      <c r="R66" s="9">
        <v>4</v>
      </c>
      <c r="S66" s="47">
        <f t="shared" si="6"/>
        <v>1.932367149758454</v>
      </c>
      <c r="T66" s="55">
        <f t="shared" si="7"/>
        <v>0</v>
      </c>
      <c r="U66" s="60">
        <v>0</v>
      </c>
    </row>
    <row r="67" spans="2:21" s="38" customFormat="1" ht="17.25" customHeight="1">
      <c r="B67" s="41" t="s">
        <v>66</v>
      </c>
      <c r="C67" s="16">
        <v>292</v>
      </c>
      <c r="D67" s="16">
        <v>150</v>
      </c>
      <c r="E67" s="43">
        <f t="shared" si="1"/>
        <v>51.369863013698634</v>
      </c>
      <c r="F67" s="46">
        <v>115</v>
      </c>
      <c r="G67" s="22">
        <f t="shared" si="2"/>
        <v>76.66666666666667</v>
      </c>
      <c r="H67" s="40">
        <v>5</v>
      </c>
      <c r="I67" s="44">
        <f t="shared" si="3"/>
        <v>4.3478260869565215</v>
      </c>
      <c r="J67" s="100">
        <f t="shared" si="4"/>
        <v>3</v>
      </c>
      <c r="K67" s="43">
        <f t="shared" si="5"/>
        <v>60</v>
      </c>
      <c r="L67" s="17">
        <v>1</v>
      </c>
      <c r="M67" s="79">
        <v>0</v>
      </c>
      <c r="N67" s="79">
        <v>0</v>
      </c>
      <c r="O67" s="79">
        <v>2</v>
      </c>
      <c r="P67" s="79">
        <v>0</v>
      </c>
      <c r="Q67" s="76">
        <v>2</v>
      </c>
      <c r="R67" s="9">
        <v>53</v>
      </c>
      <c r="S67" s="47">
        <f t="shared" si="6"/>
        <v>46.08695652173913</v>
      </c>
      <c r="T67" s="55">
        <f t="shared" si="7"/>
        <v>0</v>
      </c>
      <c r="U67" s="60">
        <v>0</v>
      </c>
    </row>
    <row r="68" spans="2:21" s="38" customFormat="1" ht="17.25" customHeight="1">
      <c r="B68" s="41" t="s">
        <v>67</v>
      </c>
      <c r="C68" s="16">
        <v>215</v>
      </c>
      <c r="D68" s="16">
        <v>97</v>
      </c>
      <c r="E68" s="43">
        <f t="shared" si="1"/>
        <v>45.11627906976744</v>
      </c>
      <c r="F68" s="46">
        <v>78</v>
      </c>
      <c r="G68" s="22">
        <f t="shared" si="2"/>
        <v>80.41237113402062</v>
      </c>
      <c r="H68" s="40">
        <v>5</v>
      </c>
      <c r="I68" s="44">
        <f t="shared" si="3"/>
        <v>6.41025641025641</v>
      </c>
      <c r="J68" s="100">
        <f t="shared" si="4"/>
        <v>3</v>
      </c>
      <c r="K68" s="43">
        <f t="shared" si="5"/>
        <v>60</v>
      </c>
      <c r="L68" s="17">
        <v>0</v>
      </c>
      <c r="M68" s="79">
        <v>0</v>
      </c>
      <c r="N68" s="79">
        <v>0</v>
      </c>
      <c r="O68" s="79">
        <v>3</v>
      </c>
      <c r="P68" s="79">
        <v>0</v>
      </c>
      <c r="Q68" s="76">
        <v>2</v>
      </c>
      <c r="R68" s="9">
        <v>2</v>
      </c>
      <c r="S68" s="47">
        <f t="shared" si="6"/>
        <v>2.564102564102564</v>
      </c>
      <c r="T68" s="55">
        <f t="shared" si="7"/>
        <v>0</v>
      </c>
      <c r="U68" s="60">
        <v>0</v>
      </c>
    </row>
    <row r="69" spans="2:21" s="38" customFormat="1" ht="17.25" customHeight="1">
      <c r="B69" s="41" t="s">
        <v>68</v>
      </c>
      <c r="C69" s="16">
        <v>3360</v>
      </c>
      <c r="D69" s="16">
        <v>1308</v>
      </c>
      <c r="E69" s="43">
        <f t="shared" si="1"/>
        <v>38.92857142857143</v>
      </c>
      <c r="F69" s="46">
        <v>626</v>
      </c>
      <c r="G69" s="22">
        <f t="shared" si="2"/>
        <v>47.85932721712538</v>
      </c>
      <c r="H69" s="40">
        <v>41</v>
      </c>
      <c r="I69" s="44">
        <f t="shared" si="3"/>
        <v>6.549520766773163</v>
      </c>
      <c r="J69" s="100">
        <f t="shared" si="4"/>
        <v>30</v>
      </c>
      <c r="K69" s="43">
        <f t="shared" si="5"/>
        <v>73.17073170731707</v>
      </c>
      <c r="L69" s="17">
        <v>8</v>
      </c>
      <c r="M69" s="79">
        <v>1</v>
      </c>
      <c r="N69" s="79">
        <v>0</v>
      </c>
      <c r="O69" s="79">
        <v>21</v>
      </c>
      <c r="P69" s="79">
        <v>0</v>
      </c>
      <c r="Q69" s="76">
        <v>11</v>
      </c>
      <c r="R69" s="9">
        <v>41</v>
      </c>
      <c r="S69" s="47">
        <f t="shared" si="6"/>
        <v>6.549520766773163</v>
      </c>
      <c r="T69" s="55">
        <f t="shared" si="7"/>
        <v>159.7444089456869</v>
      </c>
      <c r="U69" s="60">
        <v>1</v>
      </c>
    </row>
    <row r="70" spans="2:21" s="38" customFormat="1" ht="17.25" customHeight="1">
      <c r="B70" s="41" t="s">
        <v>69</v>
      </c>
      <c r="C70" s="16">
        <v>1166</v>
      </c>
      <c r="D70" s="16">
        <v>419</v>
      </c>
      <c r="E70" s="43">
        <f t="shared" si="1"/>
        <v>35.93481989708405</v>
      </c>
      <c r="F70" s="46">
        <v>336</v>
      </c>
      <c r="G70" s="22">
        <f t="shared" si="2"/>
        <v>80.1909307875895</v>
      </c>
      <c r="H70" s="40">
        <v>27</v>
      </c>
      <c r="I70" s="44">
        <f t="shared" si="3"/>
        <v>8.035714285714286</v>
      </c>
      <c r="J70" s="100">
        <f t="shared" si="4"/>
        <v>23</v>
      </c>
      <c r="K70" s="43">
        <f t="shared" si="5"/>
        <v>85.18518518518519</v>
      </c>
      <c r="L70" s="17">
        <v>2</v>
      </c>
      <c r="M70" s="79">
        <v>1</v>
      </c>
      <c r="N70" s="79">
        <v>0</v>
      </c>
      <c r="O70" s="79">
        <v>20</v>
      </c>
      <c r="P70" s="79">
        <v>1</v>
      </c>
      <c r="Q70" s="76">
        <v>3</v>
      </c>
      <c r="R70" s="9">
        <v>131</v>
      </c>
      <c r="S70" s="47">
        <f t="shared" si="6"/>
        <v>38.98809523809524</v>
      </c>
      <c r="T70" s="55">
        <f t="shared" si="7"/>
        <v>297.6190476190476</v>
      </c>
      <c r="U70" s="60">
        <v>0</v>
      </c>
    </row>
    <row r="71" spans="2:21" s="38" customFormat="1" ht="17.25" customHeight="1">
      <c r="B71" s="41" t="s">
        <v>70</v>
      </c>
      <c r="C71" s="16">
        <v>2232</v>
      </c>
      <c r="D71" s="16">
        <v>1140</v>
      </c>
      <c r="E71" s="43">
        <f aca="true" t="shared" si="8" ref="E71:E84">D71/C71*100</f>
        <v>51.075268817204304</v>
      </c>
      <c r="F71" s="46">
        <v>765</v>
      </c>
      <c r="G71" s="22">
        <f aca="true" t="shared" si="9" ref="G71:G84">F71/D71*100</f>
        <v>67.10526315789474</v>
      </c>
      <c r="H71" s="40">
        <v>39</v>
      </c>
      <c r="I71" s="44">
        <f aca="true" t="shared" si="10" ref="I71:I84">H71/F71*100</f>
        <v>5.098039215686274</v>
      </c>
      <c r="J71" s="100">
        <f aca="true" t="shared" si="11" ref="J71:J84">SUM(L71:O71)</f>
        <v>33</v>
      </c>
      <c r="K71" s="43">
        <f aca="true" t="shared" si="12" ref="K71:K84">J71/H71*100</f>
        <v>84.61538461538461</v>
      </c>
      <c r="L71" s="17">
        <v>19</v>
      </c>
      <c r="M71" s="79">
        <v>0</v>
      </c>
      <c r="N71" s="79">
        <v>0</v>
      </c>
      <c r="O71" s="79">
        <v>14</v>
      </c>
      <c r="P71" s="79">
        <v>2</v>
      </c>
      <c r="Q71" s="76">
        <v>4</v>
      </c>
      <c r="R71" s="9">
        <v>261</v>
      </c>
      <c r="S71" s="47">
        <f aca="true" t="shared" si="13" ref="S71:S84">R71/F71*100</f>
        <v>34.11764705882353</v>
      </c>
      <c r="T71" s="55">
        <f aca="true" t="shared" si="14" ref="T71:T84">M71/F71*100000</f>
        <v>0</v>
      </c>
      <c r="U71" s="60">
        <v>0</v>
      </c>
    </row>
    <row r="72" spans="2:21" s="38" customFormat="1" ht="17.25" customHeight="1">
      <c r="B72" s="41" t="s">
        <v>71</v>
      </c>
      <c r="C72" s="16">
        <v>1774</v>
      </c>
      <c r="D72" s="16">
        <v>758</v>
      </c>
      <c r="E72" s="43">
        <f t="shared" si="8"/>
        <v>42.728297632469</v>
      </c>
      <c r="F72" s="46">
        <v>593</v>
      </c>
      <c r="G72" s="22">
        <f t="shared" si="9"/>
        <v>78.23218997361478</v>
      </c>
      <c r="H72" s="40">
        <v>43</v>
      </c>
      <c r="I72" s="44">
        <f t="shared" si="10"/>
        <v>7.251264755480608</v>
      </c>
      <c r="J72" s="100">
        <f t="shared" si="11"/>
        <v>34</v>
      </c>
      <c r="K72" s="43">
        <f t="shared" si="12"/>
        <v>79.06976744186046</v>
      </c>
      <c r="L72" s="17">
        <v>7</v>
      </c>
      <c r="M72" s="79">
        <v>0</v>
      </c>
      <c r="N72" s="79">
        <v>0</v>
      </c>
      <c r="O72" s="79">
        <v>27</v>
      </c>
      <c r="P72" s="79">
        <v>0</v>
      </c>
      <c r="Q72" s="76">
        <v>9</v>
      </c>
      <c r="R72" s="9">
        <v>197</v>
      </c>
      <c r="S72" s="47">
        <f t="shared" si="13"/>
        <v>33.22091062394604</v>
      </c>
      <c r="T72" s="55">
        <f t="shared" si="14"/>
        <v>0</v>
      </c>
      <c r="U72" s="60">
        <v>0</v>
      </c>
    </row>
    <row r="73" spans="2:21" s="38" customFormat="1" ht="17.25" customHeight="1">
      <c r="B73" s="41" t="s">
        <v>72</v>
      </c>
      <c r="C73" s="16">
        <v>1973</v>
      </c>
      <c r="D73" s="16">
        <v>744</v>
      </c>
      <c r="E73" s="43">
        <f t="shared" si="8"/>
        <v>37.7090724784592</v>
      </c>
      <c r="F73" s="46">
        <v>609</v>
      </c>
      <c r="G73" s="22">
        <f t="shared" si="9"/>
        <v>81.85483870967742</v>
      </c>
      <c r="H73" s="40">
        <v>34</v>
      </c>
      <c r="I73" s="44">
        <f t="shared" si="10"/>
        <v>5.582922824302135</v>
      </c>
      <c r="J73" s="100">
        <f t="shared" si="11"/>
        <v>20</v>
      </c>
      <c r="K73" s="43">
        <f t="shared" si="12"/>
        <v>58.82352941176471</v>
      </c>
      <c r="L73" s="17">
        <v>5</v>
      </c>
      <c r="M73" s="79">
        <v>1</v>
      </c>
      <c r="N73" s="79">
        <v>0</v>
      </c>
      <c r="O73" s="79">
        <v>14</v>
      </c>
      <c r="P73" s="79">
        <v>13</v>
      </c>
      <c r="Q73" s="76">
        <v>1</v>
      </c>
      <c r="R73" s="9">
        <v>56</v>
      </c>
      <c r="S73" s="47">
        <f t="shared" si="13"/>
        <v>9.195402298850574</v>
      </c>
      <c r="T73" s="55">
        <f t="shared" si="14"/>
        <v>164.20361247947454</v>
      </c>
      <c r="U73" s="60">
        <v>1</v>
      </c>
    </row>
    <row r="74" spans="2:21" s="38" customFormat="1" ht="17.25" customHeight="1">
      <c r="B74" s="41" t="s">
        <v>73</v>
      </c>
      <c r="C74" s="16">
        <v>1550</v>
      </c>
      <c r="D74" s="16">
        <v>581</v>
      </c>
      <c r="E74" s="43">
        <f t="shared" si="8"/>
        <v>37.483870967741936</v>
      </c>
      <c r="F74" s="46">
        <v>329</v>
      </c>
      <c r="G74" s="22">
        <f t="shared" si="9"/>
        <v>56.62650602409639</v>
      </c>
      <c r="H74" s="40">
        <v>13</v>
      </c>
      <c r="I74" s="44">
        <f t="shared" si="10"/>
        <v>3.951367781155015</v>
      </c>
      <c r="J74" s="100">
        <f t="shared" si="11"/>
        <v>7</v>
      </c>
      <c r="K74" s="43">
        <f t="shared" si="12"/>
        <v>53.84615384615385</v>
      </c>
      <c r="L74" s="17">
        <v>3</v>
      </c>
      <c r="M74" s="79">
        <v>0</v>
      </c>
      <c r="N74" s="79">
        <v>0</v>
      </c>
      <c r="O74" s="79">
        <v>4</v>
      </c>
      <c r="P74" s="79">
        <v>6</v>
      </c>
      <c r="Q74" s="76">
        <v>0</v>
      </c>
      <c r="R74" s="9">
        <v>13</v>
      </c>
      <c r="S74" s="47">
        <f t="shared" si="13"/>
        <v>3.951367781155015</v>
      </c>
      <c r="T74" s="55">
        <f t="shared" si="14"/>
        <v>0</v>
      </c>
      <c r="U74" s="60">
        <v>0</v>
      </c>
    </row>
    <row r="75" spans="2:21" s="38" customFormat="1" ht="17.25" customHeight="1">
      <c r="B75" s="41" t="s">
        <v>74</v>
      </c>
      <c r="C75" s="16">
        <v>438</v>
      </c>
      <c r="D75" s="16">
        <v>206</v>
      </c>
      <c r="E75" s="43">
        <f t="shared" si="8"/>
        <v>47.03196347031963</v>
      </c>
      <c r="F75" s="46">
        <v>94</v>
      </c>
      <c r="G75" s="22">
        <f t="shared" si="9"/>
        <v>45.63106796116505</v>
      </c>
      <c r="H75" s="40">
        <v>7</v>
      </c>
      <c r="I75" s="44">
        <f t="shared" si="10"/>
        <v>7.446808510638298</v>
      </c>
      <c r="J75" s="100">
        <f t="shared" si="11"/>
        <v>4</v>
      </c>
      <c r="K75" s="43">
        <f t="shared" si="12"/>
        <v>57.14285714285714</v>
      </c>
      <c r="L75" s="17">
        <v>1</v>
      </c>
      <c r="M75" s="79">
        <v>0</v>
      </c>
      <c r="N75" s="79">
        <v>0</v>
      </c>
      <c r="O75" s="79">
        <v>3</v>
      </c>
      <c r="P75" s="79">
        <v>2</v>
      </c>
      <c r="Q75" s="76">
        <v>1</v>
      </c>
      <c r="R75" s="9">
        <v>23</v>
      </c>
      <c r="S75" s="47">
        <f t="shared" si="13"/>
        <v>24.46808510638298</v>
      </c>
      <c r="T75" s="55">
        <f t="shared" si="14"/>
        <v>0</v>
      </c>
      <c r="U75" s="60">
        <v>0</v>
      </c>
    </row>
    <row r="76" spans="2:21" s="38" customFormat="1" ht="17.25" customHeight="1">
      <c r="B76" s="41" t="s">
        <v>75</v>
      </c>
      <c r="C76" s="16">
        <v>513</v>
      </c>
      <c r="D76" s="16">
        <v>377</v>
      </c>
      <c r="E76" s="43">
        <f t="shared" si="8"/>
        <v>73.48927875243665</v>
      </c>
      <c r="F76" s="46">
        <v>234</v>
      </c>
      <c r="G76" s="22">
        <f t="shared" si="9"/>
        <v>62.06896551724138</v>
      </c>
      <c r="H76" s="40">
        <v>32</v>
      </c>
      <c r="I76" s="44">
        <f t="shared" si="10"/>
        <v>13.675213675213676</v>
      </c>
      <c r="J76" s="100">
        <f t="shared" si="11"/>
        <v>5</v>
      </c>
      <c r="K76" s="43">
        <f t="shared" si="12"/>
        <v>15.625</v>
      </c>
      <c r="L76" s="17">
        <v>2</v>
      </c>
      <c r="M76" s="79">
        <v>1</v>
      </c>
      <c r="N76" s="79">
        <v>0</v>
      </c>
      <c r="O76" s="79">
        <v>2</v>
      </c>
      <c r="P76" s="79">
        <v>27</v>
      </c>
      <c r="Q76" s="76">
        <v>0</v>
      </c>
      <c r="R76" s="9">
        <v>0</v>
      </c>
      <c r="S76" s="47">
        <f t="shared" si="13"/>
        <v>0</v>
      </c>
      <c r="T76" s="55">
        <f t="shared" si="14"/>
        <v>427.35042735042737</v>
      </c>
      <c r="U76" s="60">
        <v>0</v>
      </c>
    </row>
    <row r="77" spans="2:21" s="38" customFormat="1" ht="17.25" customHeight="1">
      <c r="B77" s="41" t="s">
        <v>76</v>
      </c>
      <c r="C77" s="16">
        <v>3613</v>
      </c>
      <c r="D77" s="16">
        <v>1146</v>
      </c>
      <c r="E77" s="43">
        <f t="shared" si="8"/>
        <v>31.718793246609465</v>
      </c>
      <c r="F77" s="46">
        <v>559</v>
      </c>
      <c r="G77" s="22">
        <f t="shared" si="9"/>
        <v>48.77835951134381</v>
      </c>
      <c r="H77" s="40">
        <v>45</v>
      </c>
      <c r="I77" s="44">
        <f t="shared" si="10"/>
        <v>8.050089445438283</v>
      </c>
      <c r="J77" s="100">
        <f t="shared" si="11"/>
        <v>30</v>
      </c>
      <c r="K77" s="43">
        <f t="shared" si="12"/>
        <v>66.66666666666666</v>
      </c>
      <c r="L77" s="17">
        <v>2</v>
      </c>
      <c r="M77" s="79">
        <v>1</v>
      </c>
      <c r="N77" s="79">
        <v>0</v>
      </c>
      <c r="O77" s="79">
        <v>27</v>
      </c>
      <c r="P77" s="79">
        <v>0</v>
      </c>
      <c r="Q77" s="76">
        <v>15</v>
      </c>
      <c r="R77" s="9">
        <v>0</v>
      </c>
      <c r="S77" s="47">
        <f t="shared" si="13"/>
        <v>0</v>
      </c>
      <c r="T77" s="55">
        <f t="shared" si="14"/>
        <v>178.89087656529517</v>
      </c>
      <c r="U77" s="60">
        <v>0</v>
      </c>
    </row>
    <row r="78" spans="2:21" s="38" customFormat="1" ht="17.25" customHeight="1">
      <c r="B78" s="41" t="s">
        <v>77</v>
      </c>
      <c r="C78" s="16">
        <v>2270</v>
      </c>
      <c r="D78" s="16">
        <v>1179</v>
      </c>
      <c r="E78" s="43">
        <f t="shared" si="8"/>
        <v>51.93832599118943</v>
      </c>
      <c r="F78" s="46">
        <v>974</v>
      </c>
      <c r="G78" s="22">
        <f t="shared" si="9"/>
        <v>82.61238337574216</v>
      </c>
      <c r="H78" s="40">
        <v>67</v>
      </c>
      <c r="I78" s="44">
        <f t="shared" si="10"/>
        <v>6.878850102669405</v>
      </c>
      <c r="J78" s="100">
        <f t="shared" si="11"/>
        <v>36</v>
      </c>
      <c r="K78" s="43">
        <f t="shared" si="12"/>
        <v>53.73134328358209</v>
      </c>
      <c r="L78" s="17">
        <v>6</v>
      </c>
      <c r="M78" s="79">
        <v>0</v>
      </c>
      <c r="N78" s="79">
        <v>1</v>
      </c>
      <c r="O78" s="79">
        <v>29</v>
      </c>
      <c r="P78" s="79">
        <v>26</v>
      </c>
      <c r="Q78" s="76">
        <v>5</v>
      </c>
      <c r="R78" s="9">
        <v>62</v>
      </c>
      <c r="S78" s="47">
        <f t="shared" si="13"/>
        <v>6.365503080082135</v>
      </c>
      <c r="T78" s="55">
        <f t="shared" si="14"/>
        <v>0</v>
      </c>
      <c r="U78" s="60">
        <v>0</v>
      </c>
    </row>
    <row r="79" spans="2:21" s="38" customFormat="1" ht="17.25" customHeight="1">
      <c r="B79" s="41" t="s">
        <v>78</v>
      </c>
      <c r="C79" s="16">
        <v>999</v>
      </c>
      <c r="D79" s="16">
        <v>364</v>
      </c>
      <c r="E79" s="43">
        <f t="shared" si="8"/>
        <v>36.43643643643644</v>
      </c>
      <c r="F79" s="46">
        <v>314</v>
      </c>
      <c r="G79" s="22">
        <f t="shared" si="9"/>
        <v>86.26373626373626</v>
      </c>
      <c r="H79" s="40">
        <v>17</v>
      </c>
      <c r="I79" s="44">
        <f t="shared" si="10"/>
        <v>5.414012738853503</v>
      </c>
      <c r="J79" s="100">
        <f t="shared" si="11"/>
        <v>6</v>
      </c>
      <c r="K79" s="43">
        <f t="shared" si="12"/>
        <v>35.294117647058826</v>
      </c>
      <c r="L79" s="17">
        <v>2</v>
      </c>
      <c r="M79" s="79">
        <v>1</v>
      </c>
      <c r="N79" s="79">
        <v>0</v>
      </c>
      <c r="O79" s="79">
        <v>3</v>
      </c>
      <c r="P79" s="79">
        <v>0</v>
      </c>
      <c r="Q79" s="76">
        <v>11</v>
      </c>
      <c r="R79" s="9">
        <v>32</v>
      </c>
      <c r="S79" s="47">
        <f t="shared" si="13"/>
        <v>10.191082802547772</v>
      </c>
      <c r="T79" s="55">
        <f t="shared" si="14"/>
        <v>318.47133757961785</v>
      </c>
      <c r="U79" s="60">
        <v>0</v>
      </c>
    </row>
    <row r="80" spans="2:21" s="38" customFormat="1" ht="17.25" customHeight="1">
      <c r="B80" s="41" t="s">
        <v>79</v>
      </c>
      <c r="C80" s="16">
        <v>2115</v>
      </c>
      <c r="D80" s="16">
        <v>1033</v>
      </c>
      <c r="E80" s="43">
        <f t="shared" si="8"/>
        <v>48.84160756501182</v>
      </c>
      <c r="F80" s="46">
        <v>317</v>
      </c>
      <c r="G80" s="22">
        <f t="shared" si="9"/>
        <v>30.68731848983543</v>
      </c>
      <c r="H80" s="40">
        <v>30</v>
      </c>
      <c r="I80" s="44">
        <f t="shared" si="10"/>
        <v>9.46372239747634</v>
      </c>
      <c r="J80" s="100">
        <f t="shared" si="11"/>
        <v>15</v>
      </c>
      <c r="K80" s="43">
        <f t="shared" si="12"/>
        <v>50</v>
      </c>
      <c r="L80" s="17">
        <v>4</v>
      </c>
      <c r="M80" s="79">
        <v>0</v>
      </c>
      <c r="N80" s="79">
        <v>0</v>
      </c>
      <c r="O80" s="79">
        <v>11</v>
      </c>
      <c r="P80" s="79">
        <v>0</v>
      </c>
      <c r="Q80" s="76">
        <v>15</v>
      </c>
      <c r="R80" s="9">
        <v>44</v>
      </c>
      <c r="S80" s="47">
        <f t="shared" si="13"/>
        <v>13.880126182965299</v>
      </c>
      <c r="T80" s="55">
        <f t="shared" si="14"/>
        <v>0</v>
      </c>
      <c r="U80" s="60">
        <v>0</v>
      </c>
    </row>
    <row r="81" spans="2:21" s="38" customFormat="1" ht="17.25" customHeight="1">
      <c r="B81" s="41" t="s">
        <v>80</v>
      </c>
      <c r="C81" s="16">
        <v>1122</v>
      </c>
      <c r="D81" s="16">
        <v>487</v>
      </c>
      <c r="E81" s="43">
        <f t="shared" si="8"/>
        <v>43.404634581105164</v>
      </c>
      <c r="F81" s="46">
        <v>313</v>
      </c>
      <c r="G81" s="22">
        <f t="shared" si="9"/>
        <v>64.27104722792608</v>
      </c>
      <c r="H81" s="40">
        <v>26</v>
      </c>
      <c r="I81" s="44">
        <f t="shared" si="10"/>
        <v>8.30670926517572</v>
      </c>
      <c r="J81" s="100">
        <f t="shared" si="11"/>
        <v>18</v>
      </c>
      <c r="K81" s="43">
        <f t="shared" si="12"/>
        <v>69.23076923076923</v>
      </c>
      <c r="L81" s="17">
        <v>6</v>
      </c>
      <c r="M81" s="79">
        <v>1</v>
      </c>
      <c r="N81" s="79">
        <v>0</v>
      </c>
      <c r="O81" s="79">
        <v>11</v>
      </c>
      <c r="P81" s="79">
        <v>0</v>
      </c>
      <c r="Q81" s="76">
        <v>8</v>
      </c>
      <c r="R81" s="9">
        <v>0</v>
      </c>
      <c r="S81" s="47">
        <f t="shared" si="13"/>
        <v>0</v>
      </c>
      <c r="T81" s="55">
        <f t="shared" si="14"/>
        <v>319.4888178913738</v>
      </c>
      <c r="U81" s="60">
        <v>0</v>
      </c>
    </row>
    <row r="82" spans="2:21" s="38" customFormat="1" ht="17.25" customHeight="1">
      <c r="B82" s="41" t="s">
        <v>81</v>
      </c>
      <c r="C82" s="16">
        <v>1959</v>
      </c>
      <c r="D82" s="16">
        <v>802</v>
      </c>
      <c r="E82" s="43">
        <f t="shared" si="8"/>
        <v>40.939254721796836</v>
      </c>
      <c r="F82" s="46">
        <v>534</v>
      </c>
      <c r="G82" s="22">
        <f t="shared" si="9"/>
        <v>66.58354114713218</v>
      </c>
      <c r="H82" s="40">
        <v>69</v>
      </c>
      <c r="I82" s="44">
        <f t="shared" si="10"/>
        <v>12.921348314606742</v>
      </c>
      <c r="J82" s="100">
        <f t="shared" si="11"/>
        <v>50</v>
      </c>
      <c r="K82" s="43">
        <f t="shared" si="12"/>
        <v>72.46376811594203</v>
      </c>
      <c r="L82" s="17">
        <v>17</v>
      </c>
      <c r="M82" s="79">
        <v>1</v>
      </c>
      <c r="N82" s="79">
        <v>1</v>
      </c>
      <c r="O82" s="79">
        <v>31</v>
      </c>
      <c r="P82" s="79">
        <v>0</v>
      </c>
      <c r="Q82" s="76">
        <v>19</v>
      </c>
      <c r="R82" s="9">
        <v>50</v>
      </c>
      <c r="S82" s="47">
        <f t="shared" si="13"/>
        <v>9.363295880149813</v>
      </c>
      <c r="T82" s="55">
        <f t="shared" si="14"/>
        <v>187.26591760299627</v>
      </c>
      <c r="U82" s="60">
        <v>0</v>
      </c>
    </row>
    <row r="83" spans="2:21" s="38" customFormat="1" ht="17.25" customHeight="1">
      <c r="B83" s="41" t="s">
        <v>82</v>
      </c>
      <c r="C83" s="16">
        <v>2268</v>
      </c>
      <c r="D83" s="16">
        <v>633</v>
      </c>
      <c r="E83" s="43">
        <f t="shared" si="8"/>
        <v>27.91005291005291</v>
      </c>
      <c r="F83" s="46">
        <v>423</v>
      </c>
      <c r="G83" s="22">
        <f t="shared" si="9"/>
        <v>66.82464454976304</v>
      </c>
      <c r="H83" s="40">
        <v>32</v>
      </c>
      <c r="I83" s="44">
        <f t="shared" si="10"/>
        <v>7.5650118203309695</v>
      </c>
      <c r="J83" s="100">
        <f t="shared" si="11"/>
        <v>28</v>
      </c>
      <c r="K83" s="43">
        <f t="shared" si="12"/>
        <v>87.5</v>
      </c>
      <c r="L83" s="17">
        <v>11</v>
      </c>
      <c r="M83" s="79">
        <v>0</v>
      </c>
      <c r="N83" s="79">
        <v>0</v>
      </c>
      <c r="O83" s="79">
        <v>17</v>
      </c>
      <c r="P83" s="79">
        <v>2</v>
      </c>
      <c r="Q83" s="76">
        <v>2</v>
      </c>
      <c r="R83" s="9">
        <v>63</v>
      </c>
      <c r="S83" s="47">
        <f t="shared" si="13"/>
        <v>14.893617021276595</v>
      </c>
      <c r="T83" s="55">
        <f t="shared" si="14"/>
        <v>0</v>
      </c>
      <c r="U83" s="60">
        <v>0</v>
      </c>
    </row>
    <row r="84" spans="2:21" ht="17.25" customHeight="1" thickBot="1">
      <c r="B84" s="42" t="s">
        <v>83</v>
      </c>
      <c r="C84" s="18">
        <v>2023</v>
      </c>
      <c r="D84" s="18">
        <v>425</v>
      </c>
      <c r="E84" s="48">
        <f t="shared" si="8"/>
        <v>21.008403361344538</v>
      </c>
      <c r="F84" s="49">
        <v>281</v>
      </c>
      <c r="G84" s="50">
        <f t="shared" si="9"/>
        <v>66.11764705882352</v>
      </c>
      <c r="H84" s="51">
        <v>22</v>
      </c>
      <c r="I84" s="52">
        <f t="shared" si="10"/>
        <v>7.829181494661921</v>
      </c>
      <c r="J84" s="101">
        <f t="shared" si="11"/>
        <v>22</v>
      </c>
      <c r="K84" s="50">
        <f t="shared" si="12"/>
        <v>100</v>
      </c>
      <c r="L84" s="19">
        <v>22</v>
      </c>
      <c r="M84" s="80">
        <v>0</v>
      </c>
      <c r="N84" s="80">
        <v>0</v>
      </c>
      <c r="O84" s="80">
        <v>0</v>
      </c>
      <c r="P84" s="80">
        <v>0</v>
      </c>
      <c r="Q84" s="77">
        <v>0</v>
      </c>
      <c r="R84" s="11">
        <v>0</v>
      </c>
      <c r="S84" s="53">
        <f t="shared" si="13"/>
        <v>0</v>
      </c>
      <c r="T84" s="56">
        <f t="shared" si="14"/>
        <v>0</v>
      </c>
      <c r="U84" s="61">
        <v>0</v>
      </c>
    </row>
    <row r="85" ht="12">
      <c r="H85" s="66"/>
    </row>
    <row r="86" ht="12">
      <c r="H86" s="66"/>
    </row>
  </sheetData>
  <sheetProtection/>
  <mergeCells count="24">
    <mergeCell ref="Q3:Q4"/>
    <mergeCell ref="L3:L4"/>
    <mergeCell ref="M3:M4"/>
    <mergeCell ref="N3:N4"/>
    <mergeCell ref="U2:U4"/>
    <mergeCell ref="F2:I2"/>
    <mergeCell ref="R2:S2"/>
    <mergeCell ref="T2:T4"/>
    <mergeCell ref="F3:F4"/>
    <mergeCell ref="G3:G4"/>
    <mergeCell ref="H3:H4"/>
    <mergeCell ref="I3:I4"/>
    <mergeCell ref="J2:K2"/>
    <mergeCell ref="J3:J4"/>
    <mergeCell ref="B2:B4"/>
    <mergeCell ref="C2:C4"/>
    <mergeCell ref="D2:D4"/>
    <mergeCell ref="E2:E4"/>
    <mergeCell ref="R3:R4"/>
    <mergeCell ref="S3:S4"/>
    <mergeCell ref="K3:K4"/>
    <mergeCell ref="L2:Q2"/>
    <mergeCell ref="O3:O4"/>
    <mergeCell ref="P3:P4"/>
  </mergeCells>
  <printOptions/>
  <pageMargins left="0.5905511811023623" right="0.5905511811023623" top="0.3937007874015748" bottom="0.1968503937007874" header="0.5118110236220472" footer="0.5118110236220472"/>
  <pageSetup horizontalDpi="400" verticalDpi="4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84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1" width="4.375" style="23" customWidth="1"/>
    <col min="2" max="2" width="8.375" style="23" customWidth="1"/>
    <col min="3" max="16384" width="9.00390625" style="23" customWidth="1"/>
  </cols>
  <sheetData>
    <row r="1" ht="18.75" customHeight="1" thickBot="1">
      <c r="B1" s="24" t="s">
        <v>143</v>
      </c>
    </row>
    <row r="2" spans="2:27" s="25" customFormat="1" ht="18" customHeight="1">
      <c r="B2" s="214" t="s">
        <v>2</v>
      </c>
      <c r="C2" s="217" t="s">
        <v>127</v>
      </c>
      <c r="D2" s="220" t="s">
        <v>1</v>
      </c>
      <c r="E2" s="223" t="s">
        <v>89</v>
      </c>
      <c r="F2" s="226" t="s">
        <v>97</v>
      </c>
      <c r="G2" s="227"/>
      <c r="H2" s="227"/>
      <c r="I2" s="198"/>
      <c r="J2" s="228" t="s">
        <v>129</v>
      </c>
      <c r="K2" s="229"/>
      <c r="L2" s="195" t="s">
        <v>132</v>
      </c>
      <c r="M2" s="195"/>
      <c r="N2" s="195"/>
      <c r="O2" s="195"/>
      <c r="P2" s="195"/>
      <c r="Q2" s="196"/>
      <c r="R2" s="197" t="s">
        <v>105</v>
      </c>
      <c r="S2" s="198"/>
      <c r="T2" s="199" t="s">
        <v>106</v>
      </c>
      <c r="U2" s="234" t="s">
        <v>128</v>
      </c>
      <c r="V2" s="26"/>
      <c r="W2" s="26"/>
      <c r="X2" s="26"/>
      <c r="Y2" s="26"/>
      <c r="Z2" s="26"/>
      <c r="AA2" s="26"/>
    </row>
    <row r="3" spans="2:27" s="25" customFormat="1" ht="18" customHeight="1">
      <c r="B3" s="215"/>
      <c r="C3" s="218"/>
      <c r="D3" s="221"/>
      <c r="E3" s="224"/>
      <c r="F3" s="237" t="s">
        <v>0</v>
      </c>
      <c r="G3" s="222" t="s">
        <v>88</v>
      </c>
      <c r="H3" s="239" t="s">
        <v>91</v>
      </c>
      <c r="I3" s="232" t="s">
        <v>93</v>
      </c>
      <c r="J3" s="241" t="s">
        <v>135</v>
      </c>
      <c r="K3" s="243" t="s">
        <v>136</v>
      </c>
      <c r="L3" s="249" t="s">
        <v>98</v>
      </c>
      <c r="M3" s="245" t="s">
        <v>99</v>
      </c>
      <c r="N3" s="245" t="s">
        <v>100</v>
      </c>
      <c r="O3" s="245" t="s">
        <v>101</v>
      </c>
      <c r="P3" s="245" t="s">
        <v>3</v>
      </c>
      <c r="Q3" s="247" t="s">
        <v>4</v>
      </c>
      <c r="R3" s="230" t="s">
        <v>0</v>
      </c>
      <c r="S3" s="232" t="s">
        <v>102</v>
      </c>
      <c r="T3" s="200"/>
      <c r="U3" s="235"/>
      <c r="V3" s="26"/>
      <c r="W3" s="26"/>
      <c r="X3" s="26"/>
      <c r="Y3" s="26"/>
      <c r="Z3" s="26"/>
      <c r="AA3" s="26"/>
    </row>
    <row r="4" spans="2:27" s="25" customFormat="1" ht="18" customHeight="1">
      <c r="B4" s="216"/>
      <c r="C4" s="219"/>
      <c r="D4" s="222"/>
      <c r="E4" s="225"/>
      <c r="F4" s="231"/>
      <c r="G4" s="238"/>
      <c r="H4" s="240"/>
      <c r="I4" s="233"/>
      <c r="J4" s="242"/>
      <c r="K4" s="244"/>
      <c r="L4" s="250"/>
      <c r="M4" s="246"/>
      <c r="N4" s="246"/>
      <c r="O4" s="246"/>
      <c r="P4" s="246"/>
      <c r="Q4" s="248"/>
      <c r="R4" s="231"/>
      <c r="S4" s="233"/>
      <c r="T4" s="201"/>
      <c r="U4" s="236"/>
      <c r="V4" s="26"/>
      <c r="W4" s="26"/>
      <c r="X4" s="26"/>
      <c r="Y4" s="26"/>
      <c r="Z4" s="26"/>
      <c r="AA4" s="26"/>
    </row>
    <row r="5" spans="2:27" s="25" customFormat="1" ht="15" customHeight="1">
      <c r="B5" s="27"/>
      <c r="C5" s="28" t="s">
        <v>84</v>
      </c>
      <c r="D5" s="29" t="s">
        <v>85</v>
      </c>
      <c r="E5" s="30" t="s">
        <v>90</v>
      </c>
      <c r="F5" s="45" t="s">
        <v>86</v>
      </c>
      <c r="G5" s="31" t="s">
        <v>87</v>
      </c>
      <c r="H5" s="32" t="s">
        <v>92</v>
      </c>
      <c r="I5" s="33" t="s">
        <v>94</v>
      </c>
      <c r="J5" s="7" t="s">
        <v>133</v>
      </c>
      <c r="K5" s="6" t="s">
        <v>134</v>
      </c>
      <c r="L5" s="34"/>
      <c r="M5" s="31" t="s">
        <v>137</v>
      </c>
      <c r="N5" s="31"/>
      <c r="O5" s="31"/>
      <c r="P5" s="31"/>
      <c r="Q5" s="35"/>
      <c r="R5" s="36" t="s">
        <v>138</v>
      </c>
      <c r="S5" s="37" t="s">
        <v>139</v>
      </c>
      <c r="T5" s="54" t="s">
        <v>140</v>
      </c>
      <c r="U5" s="59"/>
      <c r="V5" s="26"/>
      <c r="W5" s="26"/>
      <c r="X5" s="26"/>
      <c r="Y5" s="26"/>
      <c r="Z5" s="26"/>
      <c r="AA5" s="26"/>
    </row>
    <row r="6" spans="2:21" s="38" customFormat="1" ht="17.25" customHeight="1">
      <c r="B6" s="39" t="s">
        <v>5</v>
      </c>
      <c r="C6" s="3">
        <v>562874</v>
      </c>
      <c r="D6" s="3">
        <v>278773</v>
      </c>
      <c r="E6" s="43">
        <f aca="true" t="shared" si="0" ref="E6:E37">D6/C6*100</f>
        <v>49.52671468214911</v>
      </c>
      <c r="F6" s="8">
        <f>SUM(F7:F84)</f>
        <v>95461</v>
      </c>
      <c r="G6" s="55">
        <f aca="true" t="shared" si="1" ref="G6:G37">F6/D6*100</f>
        <v>34.24327320077626</v>
      </c>
      <c r="H6" s="3">
        <v>7226</v>
      </c>
      <c r="I6" s="44">
        <f aca="true" t="shared" si="2" ref="I6:I37">H6/F6*100</f>
        <v>7.569583390075528</v>
      </c>
      <c r="J6" s="68">
        <f>SUM(L6:O6)</f>
        <v>4360</v>
      </c>
      <c r="K6" s="43">
        <f>J6/H6*100</f>
        <v>60.33766952670911</v>
      </c>
      <c r="L6" s="14">
        <v>2015</v>
      </c>
      <c r="M6" s="14">
        <v>113</v>
      </c>
      <c r="N6" s="14">
        <v>15</v>
      </c>
      <c r="O6" s="14">
        <f>SUM(O7:O84)</f>
        <v>2217</v>
      </c>
      <c r="P6" s="14">
        <v>1778</v>
      </c>
      <c r="Q6" s="15">
        <v>1088</v>
      </c>
      <c r="R6" s="8">
        <v>13241</v>
      </c>
      <c r="S6" s="47">
        <f aca="true" t="shared" si="3" ref="S6:S37">R6/F6*100</f>
        <v>13.87058589371576</v>
      </c>
      <c r="T6" s="55">
        <f aca="true" t="shared" si="4" ref="T6:T37">M6/F6*100000</f>
        <v>118.37294811493697</v>
      </c>
      <c r="U6" s="62">
        <v>51</v>
      </c>
    </row>
    <row r="7" spans="2:21" s="38" customFormat="1" ht="17.25" customHeight="1">
      <c r="B7" s="41" t="s">
        <v>6</v>
      </c>
      <c r="C7" s="1">
        <v>164103</v>
      </c>
      <c r="D7" s="1">
        <v>105100</v>
      </c>
      <c r="E7" s="43">
        <f t="shared" si="0"/>
        <v>64.04514238009055</v>
      </c>
      <c r="F7" s="10">
        <v>24451</v>
      </c>
      <c r="G7" s="55">
        <f t="shared" si="1"/>
        <v>23.26450999048525</v>
      </c>
      <c r="H7" s="1">
        <v>2352</v>
      </c>
      <c r="I7" s="44">
        <f t="shared" si="2"/>
        <v>9.619238476953909</v>
      </c>
      <c r="J7" s="68">
        <f aca="true" t="shared" si="5" ref="J7:J70">SUM(L7:O7)</f>
        <v>888</v>
      </c>
      <c r="K7" s="22">
        <f aca="true" t="shared" si="6" ref="K7:K70">J7/H7*100</f>
        <v>37.755102040816325</v>
      </c>
      <c r="L7" s="14">
        <v>382</v>
      </c>
      <c r="M7" s="14">
        <v>28</v>
      </c>
      <c r="N7" s="14">
        <v>1</v>
      </c>
      <c r="O7" s="14">
        <v>477</v>
      </c>
      <c r="P7" s="14">
        <v>1464</v>
      </c>
      <c r="Q7" s="15">
        <v>0</v>
      </c>
      <c r="R7" s="10">
        <v>2722</v>
      </c>
      <c r="S7" s="47">
        <f t="shared" si="3"/>
        <v>11.132469019671996</v>
      </c>
      <c r="T7" s="55">
        <f t="shared" si="4"/>
        <v>114.5147437732608</v>
      </c>
      <c r="U7" s="63">
        <v>14</v>
      </c>
    </row>
    <row r="8" spans="2:21" s="38" customFormat="1" ht="17.25" customHeight="1">
      <c r="B8" s="41" t="s">
        <v>7</v>
      </c>
      <c r="C8" s="4">
        <v>113825</v>
      </c>
      <c r="D8" s="4">
        <v>48616</v>
      </c>
      <c r="E8" s="43">
        <f t="shared" si="0"/>
        <v>42.71117944212607</v>
      </c>
      <c r="F8" s="9">
        <v>10505</v>
      </c>
      <c r="G8" s="55">
        <f t="shared" si="1"/>
        <v>21.60811255553727</v>
      </c>
      <c r="H8" s="4">
        <v>1060</v>
      </c>
      <c r="I8" s="44">
        <f t="shared" si="2"/>
        <v>10.090433127082342</v>
      </c>
      <c r="J8" s="68">
        <f t="shared" si="5"/>
        <v>638</v>
      </c>
      <c r="K8" s="22">
        <f t="shared" si="6"/>
        <v>60.18867924528302</v>
      </c>
      <c r="L8" s="16">
        <v>305</v>
      </c>
      <c r="M8" s="16">
        <v>19</v>
      </c>
      <c r="N8" s="16">
        <v>2</v>
      </c>
      <c r="O8" s="16">
        <v>312</v>
      </c>
      <c r="P8" s="16">
        <v>0</v>
      </c>
      <c r="Q8" s="17">
        <v>422</v>
      </c>
      <c r="R8" s="9">
        <v>2117</v>
      </c>
      <c r="S8" s="47">
        <f t="shared" si="3"/>
        <v>20.152308424559735</v>
      </c>
      <c r="T8" s="55">
        <f t="shared" si="4"/>
        <v>180.86625416468348</v>
      </c>
      <c r="U8" s="64">
        <v>8</v>
      </c>
    </row>
    <row r="9" spans="2:21" s="38" customFormat="1" ht="17.25" customHeight="1">
      <c r="B9" s="41" t="s">
        <v>8</v>
      </c>
      <c r="C9" s="4">
        <v>25254</v>
      </c>
      <c r="D9" s="4">
        <v>7225</v>
      </c>
      <c r="E9" s="43">
        <f t="shared" si="0"/>
        <v>28.609329215173833</v>
      </c>
      <c r="F9" s="9">
        <v>3711</v>
      </c>
      <c r="G9" s="55">
        <f t="shared" si="1"/>
        <v>51.36332179930796</v>
      </c>
      <c r="H9" s="4">
        <v>287</v>
      </c>
      <c r="I9" s="44">
        <f t="shared" si="2"/>
        <v>7.733764483966586</v>
      </c>
      <c r="J9" s="68">
        <f t="shared" si="5"/>
        <v>177</v>
      </c>
      <c r="K9" s="22">
        <f t="shared" si="6"/>
        <v>61.672473867595826</v>
      </c>
      <c r="L9" s="16">
        <v>90</v>
      </c>
      <c r="M9" s="16">
        <v>4</v>
      </c>
      <c r="N9" s="16">
        <v>1</v>
      </c>
      <c r="O9" s="16">
        <v>82</v>
      </c>
      <c r="P9" s="16">
        <v>0</v>
      </c>
      <c r="Q9" s="17">
        <v>110</v>
      </c>
      <c r="R9" s="9">
        <v>737</v>
      </c>
      <c r="S9" s="47">
        <f t="shared" si="3"/>
        <v>19.85987604419294</v>
      </c>
      <c r="T9" s="55">
        <f t="shared" si="4"/>
        <v>107.78765831312315</v>
      </c>
      <c r="U9" s="64">
        <v>1</v>
      </c>
    </row>
    <row r="10" spans="2:21" s="38" customFormat="1" ht="17.25" customHeight="1">
      <c r="B10" s="41" t="s">
        <v>9</v>
      </c>
      <c r="C10" s="4">
        <v>22009</v>
      </c>
      <c r="D10" s="4">
        <v>6663</v>
      </c>
      <c r="E10" s="43">
        <f t="shared" si="0"/>
        <v>30.27397882684356</v>
      </c>
      <c r="F10" s="9">
        <v>3619</v>
      </c>
      <c r="G10" s="55">
        <f t="shared" si="1"/>
        <v>54.31487318024914</v>
      </c>
      <c r="H10" s="4">
        <v>169</v>
      </c>
      <c r="I10" s="44">
        <f t="shared" si="2"/>
        <v>4.669798286819563</v>
      </c>
      <c r="J10" s="68">
        <f t="shared" si="5"/>
        <v>152</v>
      </c>
      <c r="K10" s="22">
        <f t="shared" si="6"/>
        <v>89.94082840236686</v>
      </c>
      <c r="L10" s="16">
        <v>68</v>
      </c>
      <c r="M10" s="16">
        <v>6</v>
      </c>
      <c r="N10" s="16">
        <v>0</v>
      </c>
      <c r="O10" s="16">
        <v>78</v>
      </c>
      <c r="P10" s="16">
        <v>6</v>
      </c>
      <c r="Q10" s="17">
        <v>11</v>
      </c>
      <c r="R10" s="9">
        <v>207</v>
      </c>
      <c r="S10" s="47">
        <f t="shared" si="3"/>
        <v>5.719812102790827</v>
      </c>
      <c r="T10" s="55">
        <f t="shared" si="4"/>
        <v>165.79165515335728</v>
      </c>
      <c r="U10" s="64">
        <v>2</v>
      </c>
    </row>
    <row r="11" spans="2:21" s="38" customFormat="1" ht="17.25" customHeight="1">
      <c r="B11" s="41" t="s">
        <v>10</v>
      </c>
      <c r="C11" s="4">
        <v>18888</v>
      </c>
      <c r="D11" s="4">
        <v>8431</v>
      </c>
      <c r="E11" s="43">
        <f t="shared" si="0"/>
        <v>44.63680643795002</v>
      </c>
      <c r="F11" s="9">
        <v>2013</v>
      </c>
      <c r="G11" s="55">
        <f t="shared" si="1"/>
        <v>23.87617127268414</v>
      </c>
      <c r="H11" s="4">
        <v>114</v>
      </c>
      <c r="I11" s="44">
        <f t="shared" si="2"/>
        <v>5.663189269746647</v>
      </c>
      <c r="J11" s="68">
        <f t="shared" si="5"/>
        <v>95</v>
      </c>
      <c r="K11" s="22">
        <f t="shared" si="6"/>
        <v>83.33333333333334</v>
      </c>
      <c r="L11" s="16">
        <v>42</v>
      </c>
      <c r="M11" s="16">
        <v>3</v>
      </c>
      <c r="N11" s="16">
        <v>0</v>
      </c>
      <c r="O11" s="16">
        <v>50</v>
      </c>
      <c r="P11" s="16">
        <v>13</v>
      </c>
      <c r="Q11" s="17">
        <v>6</v>
      </c>
      <c r="R11" s="9">
        <v>549</v>
      </c>
      <c r="S11" s="47">
        <f t="shared" si="3"/>
        <v>27.27272727272727</v>
      </c>
      <c r="T11" s="55">
        <f t="shared" si="4"/>
        <v>149.03129657228018</v>
      </c>
      <c r="U11" s="64">
        <v>3</v>
      </c>
    </row>
    <row r="12" spans="2:21" s="38" customFormat="1" ht="17.25" customHeight="1">
      <c r="B12" s="41" t="s">
        <v>11</v>
      </c>
      <c r="C12" s="4">
        <v>10991</v>
      </c>
      <c r="D12" s="4">
        <v>4634</v>
      </c>
      <c r="E12" s="43">
        <f t="shared" si="0"/>
        <v>42.161768719861705</v>
      </c>
      <c r="F12" s="9">
        <v>1453</v>
      </c>
      <c r="G12" s="55">
        <f t="shared" si="1"/>
        <v>31.355200690548124</v>
      </c>
      <c r="H12" s="4">
        <v>107</v>
      </c>
      <c r="I12" s="44">
        <f t="shared" si="2"/>
        <v>7.364074328974536</v>
      </c>
      <c r="J12" s="68">
        <f t="shared" si="5"/>
        <v>80</v>
      </c>
      <c r="K12" s="22">
        <f t="shared" si="6"/>
        <v>74.76635514018692</v>
      </c>
      <c r="L12" s="16">
        <v>28</v>
      </c>
      <c r="M12" s="16">
        <v>3</v>
      </c>
      <c r="N12" s="16">
        <v>0</v>
      </c>
      <c r="O12" s="16">
        <v>49</v>
      </c>
      <c r="P12" s="16">
        <v>27</v>
      </c>
      <c r="Q12" s="17">
        <v>0</v>
      </c>
      <c r="R12" s="9">
        <v>211</v>
      </c>
      <c r="S12" s="47">
        <f t="shared" si="3"/>
        <v>14.521679284239505</v>
      </c>
      <c r="T12" s="55">
        <f t="shared" si="4"/>
        <v>206.46937370956644</v>
      </c>
      <c r="U12" s="64">
        <v>3</v>
      </c>
    </row>
    <row r="13" spans="2:21" s="38" customFormat="1" ht="17.25" customHeight="1">
      <c r="B13" s="41" t="s">
        <v>12</v>
      </c>
      <c r="C13" s="4">
        <v>16157</v>
      </c>
      <c r="D13" s="4">
        <v>11435</v>
      </c>
      <c r="E13" s="43">
        <f t="shared" si="0"/>
        <v>70.77427740298323</v>
      </c>
      <c r="F13" s="9">
        <v>1893</v>
      </c>
      <c r="G13" s="55">
        <f t="shared" si="1"/>
        <v>16.55443812855269</v>
      </c>
      <c r="H13" s="4">
        <v>204</v>
      </c>
      <c r="I13" s="44">
        <f t="shared" si="2"/>
        <v>10.776545166402537</v>
      </c>
      <c r="J13" s="68">
        <f t="shared" si="5"/>
        <v>164</v>
      </c>
      <c r="K13" s="22">
        <f t="shared" si="6"/>
        <v>80.3921568627451</v>
      </c>
      <c r="L13" s="16">
        <v>104</v>
      </c>
      <c r="M13" s="16">
        <v>2</v>
      </c>
      <c r="N13" s="16">
        <v>0</v>
      </c>
      <c r="O13" s="16">
        <v>58</v>
      </c>
      <c r="P13" s="16">
        <v>39</v>
      </c>
      <c r="Q13" s="17">
        <v>1</v>
      </c>
      <c r="R13" s="9">
        <v>252</v>
      </c>
      <c r="S13" s="47">
        <f t="shared" si="3"/>
        <v>13.312202852614895</v>
      </c>
      <c r="T13" s="55">
        <f t="shared" si="4"/>
        <v>105.65240359218173</v>
      </c>
      <c r="U13" s="64">
        <v>0</v>
      </c>
    </row>
    <row r="14" spans="2:21" s="38" customFormat="1" ht="17.25" customHeight="1">
      <c r="B14" s="41" t="s">
        <v>13</v>
      </c>
      <c r="C14" s="4">
        <v>7831</v>
      </c>
      <c r="D14" s="4">
        <v>3682</v>
      </c>
      <c r="E14" s="43">
        <f t="shared" si="0"/>
        <v>47.018260758523816</v>
      </c>
      <c r="F14" s="9">
        <v>1170</v>
      </c>
      <c r="G14" s="55">
        <f t="shared" si="1"/>
        <v>31.77620858229223</v>
      </c>
      <c r="H14" s="4">
        <v>84</v>
      </c>
      <c r="I14" s="44">
        <f t="shared" si="2"/>
        <v>7.179487179487179</v>
      </c>
      <c r="J14" s="68">
        <f t="shared" si="5"/>
        <v>61</v>
      </c>
      <c r="K14" s="22">
        <f t="shared" si="6"/>
        <v>72.61904761904762</v>
      </c>
      <c r="L14" s="16">
        <v>29</v>
      </c>
      <c r="M14" s="16">
        <v>0</v>
      </c>
      <c r="N14" s="16">
        <v>0</v>
      </c>
      <c r="O14" s="16">
        <v>32</v>
      </c>
      <c r="P14" s="16">
        <v>23</v>
      </c>
      <c r="Q14" s="17">
        <v>0</v>
      </c>
      <c r="R14" s="9">
        <v>295</v>
      </c>
      <c r="S14" s="47">
        <f t="shared" si="3"/>
        <v>25.213675213675213</v>
      </c>
      <c r="T14" s="55">
        <f t="shared" si="4"/>
        <v>0</v>
      </c>
      <c r="U14" s="64">
        <v>0</v>
      </c>
    </row>
    <row r="15" spans="2:21" s="38" customFormat="1" ht="17.25" customHeight="1">
      <c r="B15" s="41" t="s">
        <v>14</v>
      </c>
      <c r="C15" s="4">
        <v>8318</v>
      </c>
      <c r="D15" s="4">
        <v>3290</v>
      </c>
      <c r="E15" s="43">
        <f t="shared" si="0"/>
        <v>39.55277710988218</v>
      </c>
      <c r="F15" s="9">
        <v>1868</v>
      </c>
      <c r="G15" s="55">
        <f t="shared" si="1"/>
        <v>56.77811550151976</v>
      </c>
      <c r="H15" s="4">
        <v>144</v>
      </c>
      <c r="I15" s="44">
        <f t="shared" si="2"/>
        <v>7.708779443254818</v>
      </c>
      <c r="J15" s="68">
        <f t="shared" si="5"/>
        <v>121</v>
      </c>
      <c r="K15" s="22">
        <f t="shared" si="6"/>
        <v>84.02777777777779</v>
      </c>
      <c r="L15" s="16">
        <v>56</v>
      </c>
      <c r="M15" s="16">
        <v>4</v>
      </c>
      <c r="N15" s="16">
        <v>0</v>
      </c>
      <c r="O15" s="16">
        <v>61</v>
      </c>
      <c r="P15" s="16">
        <v>12</v>
      </c>
      <c r="Q15" s="17">
        <v>11</v>
      </c>
      <c r="R15" s="9">
        <v>131</v>
      </c>
      <c r="S15" s="47">
        <f t="shared" si="3"/>
        <v>7.012847965738758</v>
      </c>
      <c r="T15" s="55">
        <f t="shared" si="4"/>
        <v>214.13276231263384</v>
      </c>
      <c r="U15" s="64">
        <v>0</v>
      </c>
    </row>
    <row r="16" spans="2:21" s="38" customFormat="1" ht="17.25" customHeight="1">
      <c r="B16" s="41" t="s">
        <v>15</v>
      </c>
      <c r="C16" s="4">
        <v>9094</v>
      </c>
      <c r="D16" s="4">
        <v>6156</v>
      </c>
      <c r="E16" s="43">
        <f t="shared" si="0"/>
        <v>67.69298438530899</v>
      </c>
      <c r="F16" s="9">
        <v>1120</v>
      </c>
      <c r="G16" s="55">
        <f t="shared" si="1"/>
        <v>18.19363222871995</v>
      </c>
      <c r="H16" s="4">
        <v>64</v>
      </c>
      <c r="I16" s="44">
        <f t="shared" si="2"/>
        <v>5.714285714285714</v>
      </c>
      <c r="J16" s="68">
        <f t="shared" si="5"/>
        <v>47</v>
      </c>
      <c r="K16" s="22">
        <f t="shared" si="6"/>
        <v>73.4375</v>
      </c>
      <c r="L16" s="16">
        <v>7</v>
      </c>
      <c r="M16" s="16">
        <v>4</v>
      </c>
      <c r="N16" s="16">
        <v>1</v>
      </c>
      <c r="O16" s="16">
        <v>35</v>
      </c>
      <c r="P16" s="16">
        <v>16</v>
      </c>
      <c r="Q16" s="17">
        <v>1</v>
      </c>
      <c r="R16" s="9">
        <v>152</v>
      </c>
      <c r="S16" s="47">
        <f t="shared" si="3"/>
        <v>13.571428571428571</v>
      </c>
      <c r="T16" s="55">
        <f t="shared" si="4"/>
        <v>357.1428571428571</v>
      </c>
      <c r="U16" s="64">
        <v>2</v>
      </c>
    </row>
    <row r="17" spans="2:21" s="38" customFormat="1" ht="17.25" customHeight="1">
      <c r="B17" s="41" t="s">
        <v>16</v>
      </c>
      <c r="C17" s="4">
        <v>3650</v>
      </c>
      <c r="D17" s="4">
        <v>2187</v>
      </c>
      <c r="E17" s="43">
        <f t="shared" si="0"/>
        <v>59.917808219178085</v>
      </c>
      <c r="F17" s="9">
        <v>1243</v>
      </c>
      <c r="G17" s="55">
        <f t="shared" si="1"/>
        <v>56.835848193872884</v>
      </c>
      <c r="H17" s="4">
        <v>79</v>
      </c>
      <c r="I17" s="44">
        <f t="shared" si="2"/>
        <v>6.355591311343524</v>
      </c>
      <c r="J17" s="68">
        <f t="shared" si="5"/>
        <v>39</v>
      </c>
      <c r="K17" s="22">
        <f t="shared" si="6"/>
        <v>49.36708860759494</v>
      </c>
      <c r="L17" s="16">
        <v>18</v>
      </c>
      <c r="M17" s="16">
        <v>1</v>
      </c>
      <c r="N17" s="16">
        <v>0</v>
      </c>
      <c r="O17" s="16">
        <v>20</v>
      </c>
      <c r="P17" s="16">
        <v>0</v>
      </c>
      <c r="Q17" s="17">
        <v>40</v>
      </c>
      <c r="R17" s="9">
        <v>57</v>
      </c>
      <c r="S17" s="47">
        <f t="shared" si="3"/>
        <v>4.585679806918745</v>
      </c>
      <c r="T17" s="55">
        <f t="shared" si="4"/>
        <v>80.45052292839902</v>
      </c>
      <c r="U17" s="64">
        <v>1</v>
      </c>
    </row>
    <row r="18" spans="2:21" s="38" customFormat="1" ht="17.25" customHeight="1">
      <c r="B18" s="41" t="s">
        <v>17</v>
      </c>
      <c r="C18" s="4">
        <v>2525</v>
      </c>
      <c r="D18" s="4">
        <v>1186</v>
      </c>
      <c r="E18" s="43">
        <f t="shared" si="0"/>
        <v>46.97029702970297</v>
      </c>
      <c r="F18" s="9">
        <v>774</v>
      </c>
      <c r="G18" s="55">
        <f t="shared" si="1"/>
        <v>65.26138279932546</v>
      </c>
      <c r="H18" s="4">
        <v>46</v>
      </c>
      <c r="I18" s="44">
        <f t="shared" si="2"/>
        <v>5.943152454780361</v>
      </c>
      <c r="J18" s="68">
        <f t="shared" si="5"/>
        <v>27</v>
      </c>
      <c r="K18" s="22">
        <f t="shared" si="6"/>
        <v>58.69565217391305</v>
      </c>
      <c r="L18" s="16">
        <v>5</v>
      </c>
      <c r="M18" s="16">
        <v>2</v>
      </c>
      <c r="N18" s="16">
        <v>0</v>
      </c>
      <c r="O18" s="16">
        <v>20</v>
      </c>
      <c r="P18" s="16">
        <v>14</v>
      </c>
      <c r="Q18" s="17">
        <v>5</v>
      </c>
      <c r="R18" s="9">
        <v>44</v>
      </c>
      <c r="S18" s="47">
        <f t="shared" si="3"/>
        <v>5.684754521963824</v>
      </c>
      <c r="T18" s="55">
        <f t="shared" si="4"/>
        <v>258.3979328165375</v>
      </c>
      <c r="U18" s="64">
        <v>2</v>
      </c>
    </row>
    <row r="19" spans="2:21" s="38" customFormat="1" ht="17.25" customHeight="1">
      <c r="B19" s="41" t="s">
        <v>18</v>
      </c>
      <c r="C19" s="4">
        <v>2224</v>
      </c>
      <c r="D19" s="4">
        <v>1435</v>
      </c>
      <c r="E19" s="43">
        <f t="shared" si="0"/>
        <v>64.52338129496404</v>
      </c>
      <c r="F19" s="9">
        <v>819</v>
      </c>
      <c r="G19" s="55">
        <f t="shared" si="1"/>
        <v>57.073170731707314</v>
      </c>
      <c r="H19" s="4">
        <v>57</v>
      </c>
      <c r="I19" s="44">
        <f t="shared" si="2"/>
        <v>6.95970695970696</v>
      </c>
      <c r="J19" s="68">
        <f t="shared" si="5"/>
        <v>30</v>
      </c>
      <c r="K19" s="22">
        <f t="shared" si="6"/>
        <v>52.63157894736842</v>
      </c>
      <c r="L19" s="16">
        <v>17</v>
      </c>
      <c r="M19" s="16">
        <v>0</v>
      </c>
      <c r="N19" s="16">
        <v>0</v>
      </c>
      <c r="O19" s="16">
        <v>13</v>
      </c>
      <c r="P19" s="16">
        <v>27</v>
      </c>
      <c r="Q19" s="17">
        <v>0</v>
      </c>
      <c r="R19" s="9">
        <v>70</v>
      </c>
      <c r="S19" s="47">
        <f t="shared" si="3"/>
        <v>8.547008547008547</v>
      </c>
      <c r="T19" s="55">
        <f t="shared" si="4"/>
        <v>0</v>
      </c>
      <c r="U19" s="64">
        <v>0</v>
      </c>
    </row>
    <row r="20" spans="2:21" s="38" customFormat="1" ht="17.25" customHeight="1">
      <c r="B20" s="41" t="s">
        <v>19</v>
      </c>
      <c r="C20" s="4">
        <v>4527</v>
      </c>
      <c r="D20" s="4">
        <v>1754</v>
      </c>
      <c r="E20" s="43">
        <f t="shared" si="0"/>
        <v>38.74530594212503</v>
      </c>
      <c r="F20" s="9">
        <v>1167</v>
      </c>
      <c r="G20" s="55">
        <f t="shared" si="1"/>
        <v>66.53363740022805</v>
      </c>
      <c r="H20" s="4">
        <v>37</v>
      </c>
      <c r="I20" s="44">
        <f t="shared" si="2"/>
        <v>3.1705227077977725</v>
      </c>
      <c r="J20" s="68">
        <f t="shared" si="5"/>
        <v>33</v>
      </c>
      <c r="K20" s="22">
        <f t="shared" si="6"/>
        <v>89.1891891891892</v>
      </c>
      <c r="L20" s="16">
        <v>14</v>
      </c>
      <c r="M20" s="16">
        <v>0</v>
      </c>
      <c r="N20" s="16">
        <v>0</v>
      </c>
      <c r="O20" s="16">
        <v>19</v>
      </c>
      <c r="P20" s="16">
        <v>4</v>
      </c>
      <c r="Q20" s="17">
        <v>0</v>
      </c>
      <c r="R20" s="9">
        <v>176</v>
      </c>
      <c r="S20" s="47">
        <f t="shared" si="3"/>
        <v>15.081405312767782</v>
      </c>
      <c r="T20" s="55">
        <f t="shared" si="4"/>
        <v>0</v>
      </c>
      <c r="U20" s="64">
        <v>0</v>
      </c>
    </row>
    <row r="21" spans="2:21" s="38" customFormat="1" ht="17.25" customHeight="1">
      <c r="B21" s="41" t="s">
        <v>20</v>
      </c>
      <c r="C21" s="4">
        <v>7092</v>
      </c>
      <c r="D21" s="4">
        <v>1990</v>
      </c>
      <c r="E21" s="43">
        <f t="shared" si="0"/>
        <v>28.05978567399887</v>
      </c>
      <c r="F21" s="9">
        <v>959</v>
      </c>
      <c r="G21" s="55">
        <f t="shared" si="1"/>
        <v>48.19095477386935</v>
      </c>
      <c r="H21" s="4">
        <v>46</v>
      </c>
      <c r="I21" s="44">
        <f t="shared" si="2"/>
        <v>4.796663190823774</v>
      </c>
      <c r="J21" s="68">
        <f t="shared" si="5"/>
        <v>41</v>
      </c>
      <c r="K21" s="22">
        <f t="shared" si="6"/>
        <v>89.13043478260869</v>
      </c>
      <c r="L21" s="16">
        <v>19</v>
      </c>
      <c r="M21" s="16">
        <v>2</v>
      </c>
      <c r="N21" s="16">
        <v>0</v>
      </c>
      <c r="O21" s="16">
        <v>20</v>
      </c>
      <c r="P21" s="16">
        <v>0</v>
      </c>
      <c r="Q21" s="17">
        <v>5</v>
      </c>
      <c r="R21" s="9">
        <v>151</v>
      </c>
      <c r="S21" s="47">
        <f t="shared" si="3"/>
        <v>15.745568300312826</v>
      </c>
      <c r="T21" s="55">
        <f t="shared" si="4"/>
        <v>208.55057351407717</v>
      </c>
      <c r="U21" s="64">
        <v>1</v>
      </c>
    </row>
    <row r="22" spans="2:21" s="38" customFormat="1" ht="17.25" customHeight="1">
      <c r="B22" s="41" t="s">
        <v>21</v>
      </c>
      <c r="C22" s="4">
        <v>1721</v>
      </c>
      <c r="D22" s="4">
        <v>1148</v>
      </c>
      <c r="E22" s="43">
        <f t="shared" si="0"/>
        <v>66.70540383497966</v>
      </c>
      <c r="F22" s="9">
        <v>338</v>
      </c>
      <c r="G22" s="55">
        <f t="shared" si="1"/>
        <v>29.442508710801395</v>
      </c>
      <c r="H22" s="4">
        <v>22</v>
      </c>
      <c r="I22" s="44">
        <f t="shared" si="2"/>
        <v>6.508875739644971</v>
      </c>
      <c r="J22" s="68">
        <f t="shared" si="5"/>
        <v>16</v>
      </c>
      <c r="K22" s="22">
        <f t="shared" si="6"/>
        <v>72.72727272727273</v>
      </c>
      <c r="L22" s="16">
        <v>8</v>
      </c>
      <c r="M22" s="16">
        <v>0</v>
      </c>
      <c r="N22" s="16">
        <v>0</v>
      </c>
      <c r="O22" s="16">
        <v>8</v>
      </c>
      <c r="P22" s="16">
        <v>1</v>
      </c>
      <c r="Q22" s="17">
        <v>5</v>
      </c>
      <c r="R22" s="9">
        <v>85</v>
      </c>
      <c r="S22" s="47">
        <f t="shared" si="3"/>
        <v>25.14792899408284</v>
      </c>
      <c r="T22" s="55">
        <f t="shared" si="4"/>
        <v>0</v>
      </c>
      <c r="U22" s="64">
        <v>0</v>
      </c>
    </row>
    <row r="23" spans="2:21" s="38" customFormat="1" ht="17.25" customHeight="1">
      <c r="B23" s="41" t="s">
        <v>22</v>
      </c>
      <c r="C23" s="4">
        <v>2390</v>
      </c>
      <c r="D23" s="4">
        <v>1542</v>
      </c>
      <c r="E23" s="43">
        <f t="shared" si="0"/>
        <v>64.51882845188285</v>
      </c>
      <c r="F23" s="9">
        <v>787</v>
      </c>
      <c r="G23" s="55">
        <f t="shared" si="1"/>
        <v>51.03761348897535</v>
      </c>
      <c r="H23" s="4">
        <v>38</v>
      </c>
      <c r="I23" s="44">
        <f t="shared" si="2"/>
        <v>4.8284625158831</v>
      </c>
      <c r="J23" s="68">
        <f t="shared" si="5"/>
        <v>36</v>
      </c>
      <c r="K23" s="22">
        <f t="shared" si="6"/>
        <v>94.73684210526315</v>
      </c>
      <c r="L23" s="16">
        <v>13</v>
      </c>
      <c r="M23" s="16">
        <v>1</v>
      </c>
      <c r="N23" s="16">
        <v>0</v>
      </c>
      <c r="O23" s="16">
        <v>22</v>
      </c>
      <c r="P23" s="16">
        <v>0</v>
      </c>
      <c r="Q23" s="17">
        <v>2</v>
      </c>
      <c r="R23" s="9">
        <v>0</v>
      </c>
      <c r="S23" s="47">
        <f t="shared" si="3"/>
        <v>0</v>
      </c>
      <c r="T23" s="55">
        <f t="shared" si="4"/>
        <v>127.06480304955528</v>
      </c>
      <c r="U23" s="64">
        <v>0</v>
      </c>
    </row>
    <row r="24" spans="2:21" s="38" customFormat="1" ht="17.25" customHeight="1">
      <c r="B24" s="41" t="s">
        <v>23</v>
      </c>
      <c r="C24" s="4">
        <v>2041</v>
      </c>
      <c r="D24" s="4">
        <v>842</v>
      </c>
      <c r="E24" s="43">
        <f t="shared" si="0"/>
        <v>41.25428711415972</v>
      </c>
      <c r="F24" s="9">
        <v>584</v>
      </c>
      <c r="G24" s="55">
        <f t="shared" si="1"/>
        <v>69.35866983372921</v>
      </c>
      <c r="H24" s="4">
        <v>27</v>
      </c>
      <c r="I24" s="44">
        <f t="shared" si="2"/>
        <v>4.623287671232877</v>
      </c>
      <c r="J24" s="68">
        <f t="shared" si="5"/>
        <v>20</v>
      </c>
      <c r="K24" s="22">
        <f t="shared" si="6"/>
        <v>74.07407407407408</v>
      </c>
      <c r="L24" s="16">
        <v>6</v>
      </c>
      <c r="M24" s="16">
        <v>0</v>
      </c>
      <c r="N24" s="16">
        <v>0</v>
      </c>
      <c r="O24" s="16">
        <v>14</v>
      </c>
      <c r="P24" s="16">
        <v>7</v>
      </c>
      <c r="Q24" s="17">
        <v>0</v>
      </c>
      <c r="R24" s="9">
        <v>149</v>
      </c>
      <c r="S24" s="47">
        <f t="shared" si="3"/>
        <v>25.51369863013699</v>
      </c>
      <c r="T24" s="55">
        <f t="shared" si="4"/>
        <v>0</v>
      </c>
      <c r="U24" s="64">
        <v>0</v>
      </c>
    </row>
    <row r="25" spans="2:21" s="38" customFormat="1" ht="17.25" customHeight="1">
      <c r="B25" s="41" t="s">
        <v>24</v>
      </c>
      <c r="C25" s="4">
        <v>2862</v>
      </c>
      <c r="D25" s="4">
        <v>1270</v>
      </c>
      <c r="E25" s="43">
        <f t="shared" si="0"/>
        <v>44.37456324248777</v>
      </c>
      <c r="F25" s="9">
        <v>733</v>
      </c>
      <c r="G25" s="55">
        <f t="shared" si="1"/>
        <v>57.716535433070874</v>
      </c>
      <c r="H25" s="4">
        <v>46</v>
      </c>
      <c r="I25" s="44">
        <f t="shared" si="2"/>
        <v>6.2755798090040935</v>
      </c>
      <c r="J25" s="68">
        <f t="shared" si="5"/>
        <v>45</v>
      </c>
      <c r="K25" s="22">
        <f t="shared" si="6"/>
        <v>97.82608695652173</v>
      </c>
      <c r="L25" s="16">
        <v>17</v>
      </c>
      <c r="M25" s="16">
        <v>1</v>
      </c>
      <c r="N25" s="16">
        <v>0</v>
      </c>
      <c r="O25" s="16">
        <v>27</v>
      </c>
      <c r="P25" s="16">
        <v>0</v>
      </c>
      <c r="Q25" s="17">
        <v>1</v>
      </c>
      <c r="R25" s="9">
        <v>79</v>
      </c>
      <c r="S25" s="47">
        <f t="shared" si="3"/>
        <v>10.77762619372442</v>
      </c>
      <c r="T25" s="55">
        <f t="shared" si="4"/>
        <v>136.4256480218281</v>
      </c>
      <c r="U25" s="64">
        <v>0</v>
      </c>
    </row>
    <row r="26" spans="2:21" s="38" customFormat="1" ht="17.25" customHeight="1">
      <c r="B26" s="41" t="s">
        <v>25</v>
      </c>
      <c r="C26" s="4">
        <v>1688</v>
      </c>
      <c r="D26" s="4">
        <v>1056</v>
      </c>
      <c r="E26" s="43">
        <f t="shared" si="0"/>
        <v>62.55924170616114</v>
      </c>
      <c r="F26" s="9">
        <v>558</v>
      </c>
      <c r="G26" s="55">
        <f t="shared" si="1"/>
        <v>52.84090909090909</v>
      </c>
      <c r="H26" s="4">
        <v>39</v>
      </c>
      <c r="I26" s="44">
        <f t="shared" si="2"/>
        <v>6.989247311827956</v>
      </c>
      <c r="J26" s="68">
        <f t="shared" si="5"/>
        <v>21</v>
      </c>
      <c r="K26" s="22">
        <f t="shared" si="6"/>
        <v>53.84615384615385</v>
      </c>
      <c r="L26" s="16">
        <v>17</v>
      </c>
      <c r="M26" s="16">
        <v>1</v>
      </c>
      <c r="N26" s="16">
        <v>0</v>
      </c>
      <c r="O26" s="16">
        <v>3</v>
      </c>
      <c r="P26" s="16">
        <v>0</v>
      </c>
      <c r="Q26" s="17">
        <v>18</v>
      </c>
      <c r="R26" s="9">
        <v>60</v>
      </c>
      <c r="S26" s="47">
        <f t="shared" si="3"/>
        <v>10.75268817204301</v>
      </c>
      <c r="T26" s="55">
        <f t="shared" si="4"/>
        <v>179.21146953405017</v>
      </c>
      <c r="U26" s="64">
        <v>1</v>
      </c>
    </row>
    <row r="27" spans="2:21" s="38" customFormat="1" ht="17.25" customHeight="1">
      <c r="B27" s="41" t="s">
        <v>26</v>
      </c>
      <c r="C27" s="4">
        <v>1468</v>
      </c>
      <c r="D27" s="4">
        <v>926</v>
      </c>
      <c r="E27" s="43">
        <f t="shared" si="0"/>
        <v>63.079019073569484</v>
      </c>
      <c r="F27" s="9">
        <v>398</v>
      </c>
      <c r="G27" s="55">
        <f t="shared" si="1"/>
        <v>42.98056155507559</v>
      </c>
      <c r="H27" s="4">
        <v>26</v>
      </c>
      <c r="I27" s="44">
        <f t="shared" si="2"/>
        <v>6.532663316582915</v>
      </c>
      <c r="J27" s="68">
        <f t="shared" si="5"/>
        <v>25</v>
      </c>
      <c r="K27" s="22">
        <f t="shared" si="6"/>
        <v>96.15384615384616</v>
      </c>
      <c r="L27" s="16">
        <v>15</v>
      </c>
      <c r="M27" s="16">
        <v>0</v>
      </c>
      <c r="N27" s="16">
        <v>0</v>
      </c>
      <c r="O27" s="16">
        <v>10</v>
      </c>
      <c r="P27" s="16">
        <v>0</v>
      </c>
      <c r="Q27" s="17">
        <v>1</v>
      </c>
      <c r="R27" s="9">
        <v>29</v>
      </c>
      <c r="S27" s="47">
        <f t="shared" si="3"/>
        <v>7.2864321608040195</v>
      </c>
      <c r="T27" s="55">
        <f t="shared" si="4"/>
        <v>0</v>
      </c>
      <c r="U27" s="64">
        <v>0</v>
      </c>
    </row>
    <row r="28" spans="2:21" s="38" customFormat="1" ht="17.25" customHeight="1">
      <c r="B28" s="41" t="s">
        <v>27</v>
      </c>
      <c r="C28" s="4">
        <v>4264</v>
      </c>
      <c r="D28" s="4">
        <v>2580</v>
      </c>
      <c r="E28" s="43">
        <f t="shared" si="0"/>
        <v>60.50656660412758</v>
      </c>
      <c r="F28" s="9">
        <v>1069</v>
      </c>
      <c r="G28" s="55">
        <f t="shared" si="1"/>
        <v>41.434108527131784</v>
      </c>
      <c r="H28" s="4">
        <v>64</v>
      </c>
      <c r="I28" s="44">
        <f t="shared" si="2"/>
        <v>5.9869036482694105</v>
      </c>
      <c r="J28" s="68">
        <f t="shared" si="5"/>
        <v>49</v>
      </c>
      <c r="K28" s="22">
        <f t="shared" si="6"/>
        <v>76.5625</v>
      </c>
      <c r="L28" s="16">
        <v>16</v>
      </c>
      <c r="M28" s="16">
        <v>4</v>
      </c>
      <c r="N28" s="16">
        <v>0</v>
      </c>
      <c r="O28" s="16">
        <v>29</v>
      </c>
      <c r="P28" s="16">
        <v>0</v>
      </c>
      <c r="Q28" s="17">
        <v>15</v>
      </c>
      <c r="R28" s="9">
        <v>113</v>
      </c>
      <c r="S28" s="47">
        <f t="shared" si="3"/>
        <v>10.570626753975679</v>
      </c>
      <c r="T28" s="55">
        <f t="shared" si="4"/>
        <v>374.1814780168382</v>
      </c>
      <c r="U28" s="64">
        <v>0</v>
      </c>
    </row>
    <row r="29" spans="2:21" s="38" customFormat="1" ht="17.25" customHeight="1">
      <c r="B29" s="41" t="s">
        <v>28</v>
      </c>
      <c r="C29" s="4">
        <v>2739</v>
      </c>
      <c r="D29" s="4">
        <v>1428</v>
      </c>
      <c r="E29" s="43">
        <f t="shared" si="0"/>
        <v>52.13581599123768</v>
      </c>
      <c r="F29" s="9">
        <v>810</v>
      </c>
      <c r="G29" s="55">
        <f t="shared" si="1"/>
        <v>56.72268907563025</v>
      </c>
      <c r="H29" s="4">
        <v>49</v>
      </c>
      <c r="I29" s="44">
        <f t="shared" si="2"/>
        <v>6.049382716049383</v>
      </c>
      <c r="J29" s="68">
        <f t="shared" si="5"/>
        <v>41</v>
      </c>
      <c r="K29" s="22">
        <f t="shared" si="6"/>
        <v>83.6734693877551</v>
      </c>
      <c r="L29" s="16">
        <v>14</v>
      </c>
      <c r="M29" s="16">
        <v>0</v>
      </c>
      <c r="N29" s="16">
        <v>0</v>
      </c>
      <c r="O29" s="16">
        <v>27</v>
      </c>
      <c r="P29" s="16">
        <v>0</v>
      </c>
      <c r="Q29" s="17">
        <v>8</v>
      </c>
      <c r="R29" s="9">
        <v>162</v>
      </c>
      <c r="S29" s="47">
        <f t="shared" si="3"/>
        <v>20</v>
      </c>
      <c r="T29" s="55">
        <f t="shared" si="4"/>
        <v>0</v>
      </c>
      <c r="U29" s="64">
        <v>0</v>
      </c>
    </row>
    <row r="30" spans="2:21" s="38" customFormat="1" ht="17.25" customHeight="1">
      <c r="B30" s="41" t="s">
        <v>29</v>
      </c>
      <c r="C30" s="4">
        <v>6252</v>
      </c>
      <c r="D30" s="4">
        <v>2250</v>
      </c>
      <c r="E30" s="43">
        <f t="shared" si="0"/>
        <v>35.98848368522073</v>
      </c>
      <c r="F30" s="9">
        <v>1153</v>
      </c>
      <c r="G30" s="55">
        <f t="shared" si="1"/>
        <v>51.24444444444445</v>
      </c>
      <c r="H30" s="4">
        <v>57</v>
      </c>
      <c r="I30" s="44">
        <f t="shared" si="2"/>
        <v>4.943625325238508</v>
      </c>
      <c r="J30" s="68">
        <f t="shared" si="5"/>
        <v>42</v>
      </c>
      <c r="K30" s="22">
        <f t="shared" si="6"/>
        <v>73.68421052631578</v>
      </c>
      <c r="L30" s="16">
        <v>15</v>
      </c>
      <c r="M30" s="16">
        <v>0</v>
      </c>
      <c r="N30" s="16">
        <v>0</v>
      </c>
      <c r="O30" s="16">
        <v>27</v>
      </c>
      <c r="P30" s="16">
        <v>2</v>
      </c>
      <c r="Q30" s="17">
        <v>13</v>
      </c>
      <c r="R30" s="9">
        <v>245</v>
      </c>
      <c r="S30" s="47">
        <f t="shared" si="3"/>
        <v>21.248915871639202</v>
      </c>
      <c r="T30" s="55">
        <f t="shared" si="4"/>
        <v>0</v>
      </c>
      <c r="U30" s="64">
        <v>0</v>
      </c>
    </row>
    <row r="31" spans="2:21" s="38" customFormat="1" ht="17.25" customHeight="1">
      <c r="B31" s="41" t="s">
        <v>30</v>
      </c>
      <c r="C31" s="4">
        <v>3417</v>
      </c>
      <c r="D31" s="4">
        <v>2301</v>
      </c>
      <c r="E31" s="43">
        <f t="shared" si="0"/>
        <v>67.33977172958735</v>
      </c>
      <c r="F31" s="9">
        <v>905</v>
      </c>
      <c r="G31" s="55">
        <f t="shared" si="1"/>
        <v>39.330725771403735</v>
      </c>
      <c r="H31" s="4">
        <v>35</v>
      </c>
      <c r="I31" s="44">
        <f t="shared" si="2"/>
        <v>3.867403314917127</v>
      </c>
      <c r="J31" s="68">
        <f t="shared" si="5"/>
        <v>19</v>
      </c>
      <c r="K31" s="22">
        <f t="shared" si="6"/>
        <v>54.285714285714285</v>
      </c>
      <c r="L31" s="16">
        <v>5</v>
      </c>
      <c r="M31" s="16">
        <v>0</v>
      </c>
      <c r="N31" s="16">
        <v>0</v>
      </c>
      <c r="O31" s="16">
        <v>14</v>
      </c>
      <c r="P31" s="16">
        <v>0</v>
      </c>
      <c r="Q31" s="17">
        <v>16</v>
      </c>
      <c r="R31" s="9">
        <v>259</v>
      </c>
      <c r="S31" s="47">
        <f t="shared" si="3"/>
        <v>28.618784530386744</v>
      </c>
      <c r="T31" s="55">
        <f t="shared" si="4"/>
        <v>0</v>
      </c>
      <c r="U31" s="64">
        <v>0</v>
      </c>
    </row>
    <row r="32" spans="2:21" s="38" customFormat="1" ht="17.25" customHeight="1">
      <c r="B32" s="41" t="s">
        <v>31</v>
      </c>
      <c r="C32" s="4">
        <v>4715</v>
      </c>
      <c r="D32" s="4">
        <v>2710</v>
      </c>
      <c r="E32" s="43">
        <f t="shared" si="0"/>
        <v>57.476139978791096</v>
      </c>
      <c r="F32" s="9">
        <v>1482</v>
      </c>
      <c r="G32" s="55">
        <f t="shared" si="1"/>
        <v>54.686346863468636</v>
      </c>
      <c r="H32" s="4">
        <v>94</v>
      </c>
      <c r="I32" s="44">
        <f t="shared" si="2"/>
        <v>6.342780026990553</v>
      </c>
      <c r="J32" s="68">
        <f t="shared" si="5"/>
        <v>74</v>
      </c>
      <c r="K32" s="22">
        <f t="shared" si="6"/>
        <v>78.72340425531915</v>
      </c>
      <c r="L32" s="16">
        <v>49</v>
      </c>
      <c r="M32" s="16">
        <v>2</v>
      </c>
      <c r="N32" s="16">
        <v>0</v>
      </c>
      <c r="O32" s="16">
        <v>23</v>
      </c>
      <c r="P32" s="16">
        <v>1</v>
      </c>
      <c r="Q32" s="17">
        <v>19</v>
      </c>
      <c r="R32" s="9">
        <v>145</v>
      </c>
      <c r="S32" s="47">
        <f t="shared" si="3"/>
        <v>9.784075573549257</v>
      </c>
      <c r="T32" s="55">
        <f t="shared" si="4"/>
        <v>134.9527665317139</v>
      </c>
      <c r="U32" s="64">
        <v>2</v>
      </c>
    </row>
    <row r="33" spans="2:21" s="38" customFormat="1" ht="17.25" customHeight="1">
      <c r="B33" s="41" t="s">
        <v>32</v>
      </c>
      <c r="C33" s="4">
        <v>3327</v>
      </c>
      <c r="D33" s="4">
        <v>1816</v>
      </c>
      <c r="E33" s="43">
        <f t="shared" si="0"/>
        <v>54.583709047189664</v>
      </c>
      <c r="F33" s="9">
        <v>544</v>
      </c>
      <c r="G33" s="55">
        <f t="shared" si="1"/>
        <v>29.955947136563875</v>
      </c>
      <c r="H33" s="4">
        <v>25</v>
      </c>
      <c r="I33" s="44">
        <f t="shared" si="2"/>
        <v>4.595588235294118</v>
      </c>
      <c r="J33" s="68">
        <f t="shared" si="5"/>
        <v>21</v>
      </c>
      <c r="K33" s="22">
        <f t="shared" si="6"/>
        <v>84</v>
      </c>
      <c r="L33" s="16">
        <v>14</v>
      </c>
      <c r="M33" s="16">
        <v>0</v>
      </c>
      <c r="N33" s="16">
        <v>0</v>
      </c>
      <c r="O33" s="16">
        <v>7</v>
      </c>
      <c r="P33" s="16">
        <v>0</v>
      </c>
      <c r="Q33" s="17">
        <v>4</v>
      </c>
      <c r="R33" s="9">
        <v>56</v>
      </c>
      <c r="S33" s="47">
        <f t="shared" si="3"/>
        <v>10.294117647058822</v>
      </c>
      <c r="T33" s="55">
        <f t="shared" si="4"/>
        <v>0</v>
      </c>
      <c r="U33" s="64">
        <v>0</v>
      </c>
    </row>
    <row r="34" spans="2:21" s="38" customFormat="1" ht="17.25" customHeight="1">
      <c r="B34" s="41" t="s">
        <v>33</v>
      </c>
      <c r="C34" s="4">
        <v>1182</v>
      </c>
      <c r="D34" s="4">
        <v>399</v>
      </c>
      <c r="E34" s="43">
        <f t="shared" si="0"/>
        <v>33.756345177664976</v>
      </c>
      <c r="F34" s="9">
        <v>356</v>
      </c>
      <c r="G34" s="55">
        <f t="shared" si="1"/>
        <v>89.22305764411027</v>
      </c>
      <c r="H34" s="4">
        <v>21</v>
      </c>
      <c r="I34" s="44">
        <f t="shared" si="2"/>
        <v>5.8988764044943816</v>
      </c>
      <c r="J34" s="68">
        <f t="shared" si="5"/>
        <v>12</v>
      </c>
      <c r="K34" s="22">
        <f t="shared" si="6"/>
        <v>57.14285714285714</v>
      </c>
      <c r="L34" s="16">
        <v>10</v>
      </c>
      <c r="M34" s="16">
        <v>1</v>
      </c>
      <c r="N34" s="16">
        <v>0</v>
      </c>
      <c r="O34" s="16">
        <v>1</v>
      </c>
      <c r="P34" s="16">
        <v>2</v>
      </c>
      <c r="Q34" s="17">
        <v>7</v>
      </c>
      <c r="R34" s="9">
        <v>114</v>
      </c>
      <c r="S34" s="47">
        <f t="shared" si="3"/>
        <v>32.02247191011236</v>
      </c>
      <c r="T34" s="55">
        <f t="shared" si="4"/>
        <v>280.8988764044944</v>
      </c>
      <c r="U34" s="64">
        <v>0</v>
      </c>
    </row>
    <row r="35" spans="2:21" s="38" customFormat="1" ht="17.25" customHeight="1">
      <c r="B35" s="41" t="s">
        <v>34</v>
      </c>
      <c r="C35" s="4">
        <v>1637</v>
      </c>
      <c r="D35" s="4">
        <v>635</v>
      </c>
      <c r="E35" s="43">
        <f t="shared" si="0"/>
        <v>38.79047037263286</v>
      </c>
      <c r="F35" s="9">
        <v>524</v>
      </c>
      <c r="G35" s="55">
        <f t="shared" si="1"/>
        <v>82.51968503937009</v>
      </c>
      <c r="H35" s="4">
        <v>25</v>
      </c>
      <c r="I35" s="44">
        <f t="shared" si="2"/>
        <v>4.770992366412214</v>
      </c>
      <c r="J35" s="68">
        <f t="shared" si="5"/>
        <v>14</v>
      </c>
      <c r="K35" s="22">
        <f t="shared" si="6"/>
        <v>56.00000000000001</v>
      </c>
      <c r="L35" s="16">
        <v>12</v>
      </c>
      <c r="M35" s="16">
        <v>1</v>
      </c>
      <c r="N35" s="16">
        <v>0</v>
      </c>
      <c r="O35" s="16">
        <v>1</v>
      </c>
      <c r="P35" s="16">
        <v>0</v>
      </c>
      <c r="Q35" s="17">
        <v>11</v>
      </c>
      <c r="R35" s="9">
        <v>148</v>
      </c>
      <c r="S35" s="47">
        <f t="shared" si="3"/>
        <v>28.24427480916031</v>
      </c>
      <c r="T35" s="55">
        <f t="shared" si="4"/>
        <v>190.83969465648855</v>
      </c>
      <c r="U35" s="64">
        <v>1</v>
      </c>
    </row>
    <row r="36" spans="2:21" s="38" customFormat="1" ht="17.25" customHeight="1">
      <c r="B36" s="41" t="s">
        <v>35</v>
      </c>
      <c r="C36" s="4">
        <v>2235</v>
      </c>
      <c r="D36" s="4">
        <v>476</v>
      </c>
      <c r="E36" s="43">
        <f t="shared" si="0"/>
        <v>21.29753914988814</v>
      </c>
      <c r="F36" s="9">
        <v>414</v>
      </c>
      <c r="G36" s="55">
        <f t="shared" si="1"/>
        <v>86.97478991596638</v>
      </c>
      <c r="H36" s="4">
        <v>20</v>
      </c>
      <c r="I36" s="44">
        <f t="shared" si="2"/>
        <v>4.830917874396135</v>
      </c>
      <c r="J36" s="68">
        <f t="shared" si="5"/>
        <v>11</v>
      </c>
      <c r="K36" s="22">
        <f t="shared" si="6"/>
        <v>55.00000000000001</v>
      </c>
      <c r="L36" s="16">
        <v>4</v>
      </c>
      <c r="M36" s="16">
        <v>0</v>
      </c>
      <c r="N36" s="16">
        <v>0</v>
      </c>
      <c r="O36" s="16">
        <v>7</v>
      </c>
      <c r="P36" s="16">
        <v>9</v>
      </c>
      <c r="Q36" s="17">
        <v>0</v>
      </c>
      <c r="R36" s="9">
        <v>36</v>
      </c>
      <c r="S36" s="47">
        <f t="shared" si="3"/>
        <v>8.695652173913043</v>
      </c>
      <c r="T36" s="55">
        <f t="shared" si="4"/>
        <v>0</v>
      </c>
      <c r="U36" s="64">
        <v>0</v>
      </c>
    </row>
    <row r="37" spans="2:21" s="38" customFormat="1" ht="17.25" customHeight="1">
      <c r="B37" s="41" t="s">
        <v>36</v>
      </c>
      <c r="C37" s="4">
        <v>3923</v>
      </c>
      <c r="D37" s="4">
        <v>1200</v>
      </c>
      <c r="E37" s="43">
        <f t="shared" si="0"/>
        <v>30.58883507519755</v>
      </c>
      <c r="F37" s="9">
        <v>719</v>
      </c>
      <c r="G37" s="55">
        <f t="shared" si="1"/>
        <v>59.916666666666664</v>
      </c>
      <c r="H37" s="4">
        <v>51</v>
      </c>
      <c r="I37" s="44">
        <f t="shared" si="2"/>
        <v>7.093184979137692</v>
      </c>
      <c r="J37" s="68">
        <f t="shared" si="5"/>
        <v>32</v>
      </c>
      <c r="K37" s="22">
        <f t="shared" si="6"/>
        <v>62.745098039215684</v>
      </c>
      <c r="L37" s="16">
        <v>12</v>
      </c>
      <c r="M37" s="16">
        <v>0</v>
      </c>
      <c r="N37" s="16">
        <v>1</v>
      </c>
      <c r="O37" s="16">
        <v>19</v>
      </c>
      <c r="P37" s="16">
        <v>1</v>
      </c>
      <c r="Q37" s="17">
        <v>18</v>
      </c>
      <c r="R37" s="9">
        <v>153</v>
      </c>
      <c r="S37" s="47">
        <f t="shared" si="3"/>
        <v>21.279554937413074</v>
      </c>
      <c r="T37" s="55">
        <f t="shared" si="4"/>
        <v>0</v>
      </c>
      <c r="U37" s="64">
        <v>0</v>
      </c>
    </row>
    <row r="38" spans="2:21" s="38" customFormat="1" ht="17.25" customHeight="1">
      <c r="B38" s="41" t="s">
        <v>37</v>
      </c>
      <c r="C38" s="4">
        <v>6032</v>
      </c>
      <c r="D38" s="4">
        <v>2506</v>
      </c>
      <c r="E38" s="43">
        <f aca="true" t="shared" si="7" ref="E38:E69">D38/C38*100</f>
        <v>41.54509283819628</v>
      </c>
      <c r="F38" s="9">
        <v>958</v>
      </c>
      <c r="G38" s="55">
        <f aca="true" t="shared" si="8" ref="G38:G69">F38/D38*100</f>
        <v>38.22825219473264</v>
      </c>
      <c r="H38" s="4">
        <v>51</v>
      </c>
      <c r="I38" s="44">
        <f aca="true" t="shared" si="9" ref="I38:I69">H38/F38*100</f>
        <v>5.323590814196242</v>
      </c>
      <c r="J38" s="68">
        <f t="shared" si="5"/>
        <v>38</v>
      </c>
      <c r="K38" s="22">
        <f t="shared" si="6"/>
        <v>74.50980392156863</v>
      </c>
      <c r="L38" s="16">
        <v>10</v>
      </c>
      <c r="M38" s="16">
        <v>1</v>
      </c>
      <c r="N38" s="16">
        <v>0</v>
      </c>
      <c r="O38" s="16">
        <v>27</v>
      </c>
      <c r="P38" s="16">
        <v>0</v>
      </c>
      <c r="Q38" s="17">
        <v>13</v>
      </c>
      <c r="R38" s="9">
        <v>0</v>
      </c>
      <c r="S38" s="47">
        <f aca="true" t="shared" si="10" ref="S38:S69">R38/F38*100</f>
        <v>0</v>
      </c>
      <c r="T38" s="55">
        <f aca="true" t="shared" si="11" ref="T38:T69">M38/F38*100000</f>
        <v>104.38413361169101</v>
      </c>
      <c r="U38" s="64">
        <v>0</v>
      </c>
    </row>
    <row r="39" spans="2:21" s="38" customFormat="1" ht="17.25" customHeight="1">
      <c r="B39" s="41" t="s">
        <v>38</v>
      </c>
      <c r="C39" s="4">
        <v>2269</v>
      </c>
      <c r="D39" s="4">
        <v>707</v>
      </c>
      <c r="E39" s="43">
        <f t="shared" si="7"/>
        <v>31.15910092551785</v>
      </c>
      <c r="F39" s="9">
        <v>468</v>
      </c>
      <c r="G39" s="55">
        <f t="shared" si="8"/>
        <v>66.19519094766619</v>
      </c>
      <c r="H39" s="4">
        <v>14</v>
      </c>
      <c r="I39" s="44">
        <f t="shared" si="9"/>
        <v>2.9914529914529915</v>
      </c>
      <c r="J39" s="68">
        <f t="shared" si="5"/>
        <v>12</v>
      </c>
      <c r="K39" s="22">
        <f t="shared" si="6"/>
        <v>85.71428571428571</v>
      </c>
      <c r="L39" s="16">
        <v>5</v>
      </c>
      <c r="M39" s="16">
        <v>2</v>
      </c>
      <c r="N39" s="16">
        <v>0</v>
      </c>
      <c r="O39" s="16">
        <v>5</v>
      </c>
      <c r="P39" s="16">
        <v>0</v>
      </c>
      <c r="Q39" s="17">
        <v>2</v>
      </c>
      <c r="R39" s="9">
        <v>35</v>
      </c>
      <c r="S39" s="47">
        <f t="shared" si="10"/>
        <v>7.478632478632479</v>
      </c>
      <c r="T39" s="55">
        <f t="shared" si="11"/>
        <v>427.35042735042737</v>
      </c>
      <c r="U39" s="64">
        <v>2</v>
      </c>
    </row>
    <row r="40" spans="2:21" s="38" customFormat="1" ht="17.25" customHeight="1">
      <c r="B40" s="41" t="s">
        <v>39</v>
      </c>
      <c r="C40" s="4">
        <v>3212</v>
      </c>
      <c r="D40" s="4">
        <v>811</v>
      </c>
      <c r="E40" s="43">
        <f t="shared" si="7"/>
        <v>25.24906600249066</v>
      </c>
      <c r="F40" s="9">
        <v>608</v>
      </c>
      <c r="G40" s="55">
        <f t="shared" si="8"/>
        <v>74.9691738594328</v>
      </c>
      <c r="H40" s="4">
        <v>51</v>
      </c>
      <c r="I40" s="44">
        <f t="shared" si="9"/>
        <v>8.388157894736842</v>
      </c>
      <c r="J40" s="68">
        <f t="shared" si="5"/>
        <v>46</v>
      </c>
      <c r="K40" s="22">
        <f t="shared" si="6"/>
        <v>90.19607843137256</v>
      </c>
      <c r="L40" s="16">
        <v>16</v>
      </c>
      <c r="M40" s="16">
        <v>0</v>
      </c>
      <c r="N40" s="16">
        <v>0</v>
      </c>
      <c r="O40" s="16">
        <v>30</v>
      </c>
      <c r="P40" s="16">
        <v>0</v>
      </c>
      <c r="Q40" s="17">
        <v>5</v>
      </c>
      <c r="R40" s="9">
        <v>57</v>
      </c>
      <c r="S40" s="47">
        <f t="shared" si="10"/>
        <v>9.375</v>
      </c>
      <c r="T40" s="55">
        <f t="shared" si="11"/>
        <v>0</v>
      </c>
      <c r="U40" s="64">
        <v>0</v>
      </c>
    </row>
    <row r="41" spans="2:21" s="38" customFormat="1" ht="17.25" customHeight="1">
      <c r="B41" s="41" t="s">
        <v>40</v>
      </c>
      <c r="C41" s="4">
        <v>5618</v>
      </c>
      <c r="D41" s="4">
        <v>1526</v>
      </c>
      <c r="E41" s="43">
        <f t="shared" si="7"/>
        <v>27.162691349234603</v>
      </c>
      <c r="F41" s="9">
        <v>1144</v>
      </c>
      <c r="G41" s="55">
        <f t="shared" si="8"/>
        <v>74.96723460026212</v>
      </c>
      <c r="H41" s="4">
        <v>49</v>
      </c>
      <c r="I41" s="44">
        <f t="shared" si="9"/>
        <v>4.283216783216783</v>
      </c>
      <c r="J41" s="68">
        <f t="shared" si="5"/>
        <v>43</v>
      </c>
      <c r="K41" s="22">
        <f t="shared" si="6"/>
        <v>87.75510204081633</v>
      </c>
      <c r="L41" s="16">
        <v>17</v>
      </c>
      <c r="M41" s="16">
        <v>1</v>
      </c>
      <c r="N41" s="16">
        <v>0</v>
      </c>
      <c r="O41" s="16">
        <v>25</v>
      </c>
      <c r="P41" s="16">
        <v>3</v>
      </c>
      <c r="Q41" s="17">
        <v>3</v>
      </c>
      <c r="R41" s="9">
        <v>171</v>
      </c>
      <c r="S41" s="47">
        <f t="shared" si="10"/>
        <v>14.947552447552448</v>
      </c>
      <c r="T41" s="55">
        <f t="shared" si="11"/>
        <v>87.41258741258741</v>
      </c>
      <c r="U41" s="64">
        <v>0</v>
      </c>
    </row>
    <row r="42" spans="2:21" s="38" customFormat="1" ht="17.25" customHeight="1">
      <c r="B42" s="41" t="s">
        <v>41</v>
      </c>
      <c r="C42" s="4">
        <v>2114</v>
      </c>
      <c r="D42" s="4">
        <v>623</v>
      </c>
      <c r="E42" s="43">
        <f t="shared" si="7"/>
        <v>29.47019867549669</v>
      </c>
      <c r="F42" s="9">
        <v>448</v>
      </c>
      <c r="G42" s="55">
        <f t="shared" si="8"/>
        <v>71.91011235955057</v>
      </c>
      <c r="H42" s="4">
        <v>21</v>
      </c>
      <c r="I42" s="44">
        <f t="shared" si="9"/>
        <v>4.6875</v>
      </c>
      <c r="J42" s="68">
        <f t="shared" si="5"/>
        <v>20</v>
      </c>
      <c r="K42" s="98">
        <f t="shared" si="6"/>
        <v>95.23809523809523</v>
      </c>
      <c r="L42" s="16">
        <v>4</v>
      </c>
      <c r="M42" s="16">
        <v>2</v>
      </c>
      <c r="N42" s="16">
        <v>0</v>
      </c>
      <c r="O42" s="16">
        <v>14</v>
      </c>
      <c r="P42" s="16">
        <v>1</v>
      </c>
      <c r="Q42" s="17">
        <v>0</v>
      </c>
      <c r="R42" s="9">
        <v>46</v>
      </c>
      <c r="S42" s="47">
        <f t="shared" si="10"/>
        <v>10.267857142857142</v>
      </c>
      <c r="T42" s="55">
        <f t="shared" si="11"/>
        <v>446.4285714285714</v>
      </c>
      <c r="U42" s="64">
        <v>1</v>
      </c>
    </row>
    <row r="43" spans="2:21" s="38" customFormat="1" ht="17.25" customHeight="1">
      <c r="B43" s="41" t="s">
        <v>42</v>
      </c>
      <c r="C43" s="4">
        <v>2213</v>
      </c>
      <c r="D43" s="4">
        <v>1130</v>
      </c>
      <c r="E43" s="43">
        <f t="shared" si="7"/>
        <v>51.06190691369182</v>
      </c>
      <c r="F43" s="9">
        <v>604</v>
      </c>
      <c r="G43" s="55">
        <f t="shared" si="8"/>
        <v>53.451327433628315</v>
      </c>
      <c r="H43" s="4">
        <v>32</v>
      </c>
      <c r="I43" s="44">
        <f t="shared" si="9"/>
        <v>5.298013245033113</v>
      </c>
      <c r="J43" s="68">
        <f t="shared" si="5"/>
        <v>26</v>
      </c>
      <c r="K43" s="22">
        <f t="shared" si="6"/>
        <v>81.25</v>
      </c>
      <c r="L43" s="16">
        <v>12</v>
      </c>
      <c r="M43" s="16">
        <v>1</v>
      </c>
      <c r="N43" s="16">
        <v>0</v>
      </c>
      <c r="O43" s="16">
        <v>13</v>
      </c>
      <c r="P43" s="16">
        <v>0</v>
      </c>
      <c r="Q43" s="17">
        <v>6</v>
      </c>
      <c r="R43" s="9">
        <v>33</v>
      </c>
      <c r="S43" s="47">
        <f t="shared" si="10"/>
        <v>5.4635761589403975</v>
      </c>
      <c r="T43" s="55">
        <f t="shared" si="11"/>
        <v>165.56291390728478</v>
      </c>
      <c r="U43" s="64">
        <v>0</v>
      </c>
    </row>
    <row r="44" spans="2:21" s="38" customFormat="1" ht="17.25" customHeight="1">
      <c r="B44" s="41" t="s">
        <v>43</v>
      </c>
      <c r="C44" s="4">
        <v>6781</v>
      </c>
      <c r="D44" s="4">
        <v>2959</v>
      </c>
      <c r="E44" s="43">
        <f t="shared" si="7"/>
        <v>43.63663176522637</v>
      </c>
      <c r="F44" s="9">
        <v>1531</v>
      </c>
      <c r="G44" s="55">
        <f t="shared" si="8"/>
        <v>51.7404528556945</v>
      </c>
      <c r="H44" s="4">
        <v>89</v>
      </c>
      <c r="I44" s="44">
        <f t="shared" si="9"/>
        <v>5.81319399085565</v>
      </c>
      <c r="J44" s="68">
        <f t="shared" si="5"/>
        <v>43</v>
      </c>
      <c r="K44" s="22">
        <f t="shared" si="6"/>
        <v>48.31460674157304</v>
      </c>
      <c r="L44" s="16">
        <v>23</v>
      </c>
      <c r="M44" s="16">
        <v>0</v>
      </c>
      <c r="N44" s="16">
        <v>0</v>
      </c>
      <c r="O44" s="16">
        <v>20</v>
      </c>
      <c r="P44" s="16">
        <v>0</v>
      </c>
      <c r="Q44" s="17">
        <v>46</v>
      </c>
      <c r="R44" s="9">
        <v>558</v>
      </c>
      <c r="S44" s="47">
        <f t="shared" si="10"/>
        <v>36.4467668190725</v>
      </c>
      <c r="T44" s="55">
        <f t="shared" si="11"/>
        <v>0</v>
      </c>
      <c r="U44" s="64">
        <v>0</v>
      </c>
    </row>
    <row r="45" spans="2:21" s="38" customFormat="1" ht="17.25" customHeight="1">
      <c r="B45" s="41" t="s">
        <v>44</v>
      </c>
      <c r="C45" s="4">
        <v>1035</v>
      </c>
      <c r="D45" s="4">
        <v>560</v>
      </c>
      <c r="E45" s="43">
        <f t="shared" si="7"/>
        <v>54.106280193236714</v>
      </c>
      <c r="F45" s="9">
        <v>304</v>
      </c>
      <c r="G45" s="55">
        <f t="shared" si="8"/>
        <v>54.285714285714285</v>
      </c>
      <c r="H45" s="4">
        <v>27</v>
      </c>
      <c r="I45" s="44">
        <f t="shared" si="9"/>
        <v>8.881578947368421</v>
      </c>
      <c r="J45" s="68">
        <f t="shared" si="5"/>
        <v>7</v>
      </c>
      <c r="K45" s="22">
        <f t="shared" si="6"/>
        <v>25.925925925925924</v>
      </c>
      <c r="L45" s="16">
        <v>2</v>
      </c>
      <c r="M45" s="16">
        <v>0</v>
      </c>
      <c r="N45" s="16">
        <v>0</v>
      </c>
      <c r="O45" s="16">
        <v>5</v>
      </c>
      <c r="P45" s="16">
        <v>0</v>
      </c>
      <c r="Q45" s="17">
        <v>20</v>
      </c>
      <c r="R45" s="9">
        <v>40</v>
      </c>
      <c r="S45" s="47">
        <f t="shared" si="10"/>
        <v>13.157894736842104</v>
      </c>
      <c r="T45" s="55">
        <f t="shared" si="11"/>
        <v>0</v>
      </c>
      <c r="U45" s="64">
        <v>0</v>
      </c>
    </row>
    <row r="46" spans="2:21" s="38" customFormat="1" ht="17.25" customHeight="1">
      <c r="B46" s="41" t="s">
        <v>45</v>
      </c>
      <c r="C46" s="4">
        <v>2304</v>
      </c>
      <c r="D46" s="4">
        <v>1029</v>
      </c>
      <c r="E46" s="43">
        <f t="shared" si="7"/>
        <v>44.66145833333333</v>
      </c>
      <c r="F46" s="9">
        <v>424</v>
      </c>
      <c r="G46" s="55">
        <f t="shared" si="8"/>
        <v>41.20505344995141</v>
      </c>
      <c r="H46" s="4">
        <v>27</v>
      </c>
      <c r="I46" s="44">
        <f t="shared" si="9"/>
        <v>6.367924528301887</v>
      </c>
      <c r="J46" s="68">
        <f t="shared" si="5"/>
        <v>21</v>
      </c>
      <c r="K46" s="22">
        <f t="shared" si="6"/>
        <v>77.77777777777779</v>
      </c>
      <c r="L46" s="16">
        <v>12</v>
      </c>
      <c r="M46" s="16">
        <v>1</v>
      </c>
      <c r="N46" s="16">
        <v>7</v>
      </c>
      <c r="O46" s="16">
        <v>1</v>
      </c>
      <c r="P46" s="16">
        <v>0</v>
      </c>
      <c r="Q46" s="17">
        <v>6</v>
      </c>
      <c r="R46" s="9">
        <v>38</v>
      </c>
      <c r="S46" s="47">
        <f t="shared" si="10"/>
        <v>8.962264150943396</v>
      </c>
      <c r="T46" s="55">
        <f t="shared" si="11"/>
        <v>235.84905660377356</v>
      </c>
      <c r="U46" s="64">
        <v>0</v>
      </c>
    </row>
    <row r="47" spans="2:21" s="38" customFormat="1" ht="17.25" customHeight="1">
      <c r="B47" s="41" t="s">
        <v>46</v>
      </c>
      <c r="C47" s="4">
        <v>2932</v>
      </c>
      <c r="D47" s="4">
        <v>1169</v>
      </c>
      <c r="E47" s="43">
        <f t="shared" si="7"/>
        <v>39.870395634379264</v>
      </c>
      <c r="F47" s="9">
        <v>638</v>
      </c>
      <c r="G47" s="55">
        <f t="shared" si="8"/>
        <v>54.57656116338752</v>
      </c>
      <c r="H47" s="4">
        <v>47</v>
      </c>
      <c r="I47" s="44">
        <f t="shared" si="9"/>
        <v>7.366771159874608</v>
      </c>
      <c r="J47" s="68">
        <f t="shared" si="5"/>
        <v>37</v>
      </c>
      <c r="K47" s="22">
        <f t="shared" si="6"/>
        <v>78.72340425531915</v>
      </c>
      <c r="L47" s="16">
        <v>10</v>
      </c>
      <c r="M47" s="16">
        <v>1</v>
      </c>
      <c r="N47" s="16">
        <v>0</v>
      </c>
      <c r="O47" s="16">
        <v>26</v>
      </c>
      <c r="P47" s="16">
        <v>5</v>
      </c>
      <c r="Q47" s="17">
        <v>5</v>
      </c>
      <c r="R47" s="9">
        <v>266</v>
      </c>
      <c r="S47" s="47">
        <f t="shared" si="10"/>
        <v>41.692789968652036</v>
      </c>
      <c r="T47" s="55">
        <f t="shared" si="11"/>
        <v>156.7398119122257</v>
      </c>
      <c r="U47" s="64">
        <v>1</v>
      </c>
    </row>
    <row r="48" spans="2:21" s="38" customFormat="1" ht="17.25" customHeight="1">
      <c r="B48" s="41" t="s">
        <v>47</v>
      </c>
      <c r="C48" s="4">
        <v>2123</v>
      </c>
      <c r="D48" s="4">
        <v>942</v>
      </c>
      <c r="E48" s="43">
        <f t="shared" si="7"/>
        <v>44.37117286858219</v>
      </c>
      <c r="F48" s="9">
        <v>749</v>
      </c>
      <c r="G48" s="55">
        <f t="shared" si="8"/>
        <v>79.51167728237792</v>
      </c>
      <c r="H48" s="4">
        <v>29</v>
      </c>
      <c r="I48" s="44">
        <f t="shared" si="9"/>
        <v>3.871829105473965</v>
      </c>
      <c r="J48" s="68">
        <f t="shared" si="5"/>
        <v>24</v>
      </c>
      <c r="K48" s="22">
        <f t="shared" si="6"/>
        <v>82.75862068965517</v>
      </c>
      <c r="L48" s="16">
        <v>12</v>
      </c>
      <c r="M48" s="16">
        <v>1</v>
      </c>
      <c r="N48" s="16">
        <v>0</v>
      </c>
      <c r="O48" s="16">
        <v>11</v>
      </c>
      <c r="P48" s="16">
        <v>0</v>
      </c>
      <c r="Q48" s="17">
        <v>5</v>
      </c>
      <c r="R48" s="9">
        <v>152</v>
      </c>
      <c r="S48" s="47">
        <f t="shared" si="10"/>
        <v>20.29372496662216</v>
      </c>
      <c r="T48" s="55">
        <f t="shared" si="11"/>
        <v>133.5113484646195</v>
      </c>
      <c r="U48" s="64">
        <v>0</v>
      </c>
    </row>
    <row r="49" spans="2:21" s="38" customFormat="1" ht="17.25" customHeight="1">
      <c r="B49" s="41" t="s">
        <v>48</v>
      </c>
      <c r="C49" s="4">
        <v>1518</v>
      </c>
      <c r="D49" s="4">
        <v>797</v>
      </c>
      <c r="E49" s="43">
        <f t="shared" si="7"/>
        <v>52.50329380764164</v>
      </c>
      <c r="F49" s="9">
        <v>486</v>
      </c>
      <c r="G49" s="55">
        <f t="shared" si="8"/>
        <v>60.978670012547056</v>
      </c>
      <c r="H49" s="4">
        <v>21</v>
      </c>
      <c r="I49" s="44">
        <f t="shared" si="9"/>
        <v>4.320987654320987</v>
      </c>
      <c r="J49" s="68">
        <f t="shared" si="5"/>
        <v>19</v>
      </c>
      <c r="K49" s="22">
        <f t="shared" si="6"/>
        <v>90.47619047619048</v>
      </c>
      <c r="L49" s="16">
        <v>5</v>
      </c>
      <c r="M49" s="16">
        <v>1</v>
      </c>
      <c r="N49" s="16">
        <v>0</v>
      </c>
      <c r="O49" s="16">
        <v>13</v>
      </c>
      <c r="P49" s="16">
        <v>0</v>
      </c>
      <c r="Q49" s="17">
        <v>2</v>
      </c>
      <c r="R49" s="9">
        <v>185</v>
      </c>
      <c r="S49" s="47">
        <f t="shared" si="10"/>
        <v>38.065843621399175</v>
      </c>
      <c r="T49" s="55">
        <f t="shared" si="11"/>
        <v>205.761316872428</v>
      </c>
      <c r="U49" s="64">
        <v>1</v>
      </c>
    </row>
    <row r="50" spans="2:21" s="38" customFormat="1" ht="17.25" customHeight="1">
      <c r="B50" s="41" t="s">
        <v>49</v>
      </c>
      <c r="C50" s="4">
        <v>1215</v>
      </c>
      <c r="D50" s="4">
        <v>792</v>
      </c>
      <c r="E50" s="43">
        <f t="shared" si="7"/>
        <v>65.18518518518519</v>
      </c>
      <c r="F50" s="9">
        <v>439</v>
      </c>
      <c r="G50" s="55">
        <f t="shared" si="8"/>
        <v>55.42929292929293</v>
      </c>
      <c r="H50" s="4">
        <v>22</v>
      </c>
      <c r="I50" s="44">
        <f t="shared" si="9"/>
        <v>5.0113895216400905</v>
      </c>
      <c r="J50" s="68">
        <f t="shared" si="5"/>
        <v>19</v>
      </c>
      <c r="K50" s="22">
        <f t="shared" si="6"/>
        <v>86.36363636363636</v>
      </c>
      <c r="L50" s="16">
        <v>13</v>
      </c>
      <c r="M50" s="16">
        <v>0</v>
      </c>
      <c r="N50" s="16">
        <v>0</v>
      </c>
      <c r="O50" s="16">
        <v>6</v>
      </c>
      <c r="P50" s="16">
        <v>0</v>
      </c>
      <c r="Q50" s="17">
        <v>3</v>
      </c>
      <c r="R50" s="9">
        <v>0</v>
      </c>
      <c r="S50" s="47">
        <f t="shared" si="10"/>
        <v>0</v>
      </c>
      <c r="T50" s="55">
        <f t="shared" si="11"/>
        <v>0</v>
      </c>
      <c r="U50" s="64">
        <v>0</v>
      </c>
    </row>
    <row r="51" spans="2:21" s="38" customFormat="1" ht="17.25" customHeight="1">
      <c r="B51" s="41" t="s">
        <v>50</v>
      </c>
      <c r="C51" s="4">
        <v>1410</v>
      </c>
      <c r="D51" s="4">
        <v>761</v>
      </c>
      <c r="E51" s="43">
        <f t="shared" si="7"/>
        <v>53.97163120567375</v>
      </c>
      <c r="F51" s="9">
        <v>463</v>
      </c>
      <c r="G51" s="55">
        <f t="shared" si="8"/>
        <v>60.84099868593955</v>
      </c>
      <c r="H51" s="4">
        <v>22</v>
      </c>
      <c r="I51" s="44">
        <f t="shared" si="9"/>
        <v>4.751619870410368</v>
      </c>
      <c r="J51" s="68">
        <f t="shared" si="5"/>
        <v>20</v>
      </c>
      <c r="K51" s="22">
        <f t="shared" si="6"/>
        <v>90.9090909090909</v>
      </c>
      <c r="L51" s="16">
        <v>10</v>
      </c>
      <c r="M51" s="16">
        <v>0</v>
      </c>
      <c r="N51" s="16">
        <v>0</v>
      </c>
      <c r="O51" s="16">
        <v>10</v>
      </c>
      <c r="P51" s="16">
        <v>0</v>
      </c>
      <c r="Q51" s="17">
        <v>2</v>
      </c>
      <c r="R51" s="9">
        <v>26</v>
      </c>
      <c r="S51" s="47">
        <f t="shared" si="10"/>
        <v>5.615550755939525</v>
      </c>
      <c r="T51" s="55">
        <f t="shared" si="11"/>
        <v>0</v>
      </c>
      <c r="U51" s="64">
        <v>0</v>
      </c>
    </row>
    <row r="52" spans="2:21" s="38" customFormat="1" ht="17.25" customHeight="1">
      <c r="B52" s="41" t="s">
        <v>51</v>
      </c>
      <c r="C52" s="4">
        <v>970</v>
      </c>
      <c r="D52" s="4">
        <v>508</v>
      </c>
      <c r="E52" s="43">
        <f t="shared" si="7"/>
        <v>52.37113402061856</v>
      </c>
      <c r="F52" s="9">
        <v>326</v>
      </c>
      <c r="G52" s="55">
        <f t="shared" si="8"/>
        <v>64.1732283464567</v>
      </c>
      <c r="H52" s="4">
        <v>24</v>
      </c>
      <c r="I52" s="44">
        <f t="shared" si="9"/>
        <v>7.361963190184049</v>
      </c>
      <c r="J52" s="68">
        <f t="shared" si="5"/>
        <v>15</v>
      </c>
      <c r="K52" s="22">
        <f t="shared" si="6"/>
        <v>62.5</v>
      </c>
      <c r="L52" s="16">
        <v>4</v>
      </c>
      <c r="M52" s="16">
        <v>0</v>
      </c>
      <c r="N52" s="16">
        <v>0</v>
      </c>
      <c r="O52" s="16">
        <v>11</v>
      </c>
      <c r="P52" s="16">
        <v>5</v>
      </c>
      <c r="Q52" s="17">
        <v>4</v>
      </c>
      <c r="R52" s="9">
        <v>11</v>
      </c>
      <c r="S52" s="47">
        <f t="shared" si="10"/>
        <v>3.374233128834356</v>
      </c>
      <c r="T52" s="55">
        <f t="shared" si="11"/>
        <v>0</v>
      </c>
      <c r="U52" s="64">
        <v>0</v>
      </c>
    </row>
    <row r="53" spans="2:21" s="38" customFormat="1" ht="17.25" customHeight="1">
      <c r="B53" s="41" t="s">
        <v>52</v>
      </c>
      <c r="C53" s="4">
        <v>1377</v>
      </c>
      <c r="D53" s="4">
        <v>820</v>
      </c>
      <c r="E53" s="43">
        <f t="shared" si="7"/>
        <v>59.54974582425563</v>
      </c>
      <c r="F53" s="9">
        <v>557</v>
      </c>
      <c r="G53" s="55">
        <f t="shared" si="8"/>
        <v>67.92682926829269</v>
      </c>
      <c r="H53" s="4">
        <v>35</v>
      </c>
      <c r="I53" s="44">
        <f t="shared" si="9"/>
        <v>6.283662477558348</v>
      </c>
      <c r="J53" s="68">
        <f t="shared" si="5"/>
        <v>32</v>
      </c>
      <c r="K53" s="22">
        <f t="shared" si="6"/>
        <v>91.42857142857143</v>
      </c>
      <c r="L53" s="16">
        <v>13</v>
      </c>
      <c r="M53" s="16">
        <v>0</v>
      </c>
      <c r="N53" s="16">
        <v>0</v>
      </c>
      <c r="O53" s="16">
        <v>19</v>
      </c>
      <c r="P53" s="16">
        <v>0</v>
      </c>
      <c r="Q53" s="17">
        <v>3</v>
      </c>
      <c r="R53" s="9">
        <v>28</v>
      </c>
      <c r="S53" s="47">
        <f t="shared" si="10"/>
        <v>5.026929982046679</v>
      </c>
      <c r="T53" s="55">
        <f t="shared" si="11"/>
        <v>0</v>
      </c>
      <c r="U53" s="64">
        <v>0</v>
      </c>
    </row>
    <row r="54" spans="2:21" s="38" customFormat="1" ht="17.25" customHeight="1">
      <c r="B54" s="41" t="s">
        <v>53</v>
      </c>
      <c r="C54" s="4">
        <v>1200</v>
      </c>
      <c r="D54" s="4">
        <v>722</v>
      </c>
      <c r="E54" s="43">
        <f t="shared" si="7"/>
        <v>60.16666666666667</v>
      </c>
      <c r="F54" s="9">
        <v>376</v>
      </c>
      <c r="G54" s="55">
        <f t="shared" si="8"/>
        <v>52.07756232686981</v>
      </c>
      <c r="H54" s="4">
        <v>27</v>
      </c>
      <c r="I54" s="44">
        <f t="shared" si="9"/>
        <v>7.180851063829788</v>
      </c>
      <c r="J54" s="68">
        <f t="shared" si="5"/>
        <v>27</v>
      </c>
      <c r="K54" s="22">
        <f t="shared" si="6"/>
        <v>100</v>
      </c>
      <c r="L54" s="16">
        <v>16</v>
      </c>
      <c r="M54" s="16">
        <v>0</v>
      </c>
      <c r="N54" s="16">
        <v>0</v>
      </c>
      <c r="O54" s="16">
        <v>11</v>
      </c>
      <c r="P54" s="16">
        <v>0</v>
      </c>
      <c r="Q54" s="17">
        <v>0</v>
      </c>
      <c r="R54" s="9">
        <v>25</v>
      </c>
      <c r="S54" s="47">
        <f t="shared" si="10"/>
        <v>6.648936170212766</v>
      </c>
      <c r="T54" s="55">
        <f t="shared" si="11"/>
        <v>0</v>
      </c>
      <c r="U54" s="63">
        <v>0</v>
      </c>
    </row>
    <row r="55" spans="2:21" s="38" customFormat="1" ht="17.25" customHeight="1">
      <c r="B55" s="41" t="s">
        <v>54</v>
      </c>
      <c r="C55" s="4">
        <v>3204</v>
      </c>
      <c r="D55" s="4">
        <v>1415</v>
      </c>
      <c r="E55" s="43">
        <f t="shared" si="7"/>
        <v>44.16354556803995</v>
      </c>
      <c r="F55" s="9">
        <v>1202</v>
      </c>
      <c r="G55" s="55">
        <f t="shared" si="8"/>
        <v>84.94699646643109</v>
      </c>
      <c r="H55" s="4">
        <v>124</v>
      </c>
      <c r="I55" s="44">
        <f t="shared" si="9"/>
        <v>10.316139767054908</v>
      </c>
      <c r="J55" s="68">
        <f t="shared" si="5"/>
        <v>89</v>
      </c>
      <c r="K55" s="22">
        <f t="shared" si="6"/>
        <v>71.7741935483871</v>
      </c>
      <c r="L55" s="16">
        <v>50</v>
      </c>
      <c r="M55" s="16">
        <v>0</v>
      </c>
      <c r="N55" s="16">
        <v>0</v>
      </c>
      <c r="O55" s="16">
        <v>39</v>
      </c>
      <c r="P55" s="16">
        <v>0</v>
      </c>
      <c r="Q55" s="17">
        <v>35</v>
      </c>
      <c r="R55" s="9">
        <v>81</v>
      </c>
      <c r="S55" s="47">
        <f t="shared" si="10"/>
        <v>6.738768718801996</v>
      </c>
      <c r="T55" s="55">
        <f t="shared" si="11"/>
        <v>0</v>
      </c>
      <c r="U55" s="64">
        <v>0</v>
      </c>
    </row>
    <row r="56" spans="2:21" s="38" customFormat="1" ht="17.25" customHeight="1">
      <c r="B56" s="41" t="s">
        <v>55</v>
      </c>
      <c r="C56" s="4">
        <v>5294</v>
      </c>
      <c r="D56" s="4">
        <v>1557</v>
      </c>
      <c r="E56" s="43">
        <f t="shared" si="7"/>
        <v>29.410653570079337</v>
      </c>
      <c r="F56" s="9">
        <v>1161</v>
      </c>
      <c r="G56" s="55">
        <f t="shared" si="8"/>
        <v>74.56647398843931</v>
      </c>
      <c r="H56" s="4">
        <v>75</v>
      </c>
      <c r="I56" s="44">
        <f t="shared" si="9"/>
        <v>6.459948320413436</v>
      </c>
      <c r="J56" s="68">
        <f t="shared" si="5"/>
        <v>53</v>
      </c>
      <c r="K56" s="22">
        <f t="shared" si="6"/>
        <v>70.66666666666667</v>
      </c>
      <c r="L56" s="16">
        <v>27</v>
      </c>
      <c r="M56" s="16">
        <v>2</v>
      </c>
      <c r="N56" s="16">
        <v>0</v>
      </c>
      <c r="O56" s="16">
        <v>24</v>
      </c>
      <c r="P56" s="16">
        <v>0</v>
      </c>
      <c r="Q56" s="17">
        <v>22</v>
      </c>
      <c r="R56" s="9">
        <v>127</v>
      </c>
      <c r="S56" s="47">
        <f t="shared" si="10"/>
        <v>10.938845822566753</v>
      </c>
      <c r="T56" s="55">
        <f t="shared" si="11"/>
        <v>172.2652885443583</v>
      </c>
      <c r="U56" s="64">
        <v>0</v>
      </c>
    </row>
    <row r="57" spans="2:21" s="38" customFormat="1" ht="17.25" customHeight="1">
      <c r="B57" s="41" t="s">
        <v>56</v>
      </c>
      <c r="C57" s="4">
        <v>1401</v>
      </c>
      <c r="D57" s="4">
        <v>544</v>
      </c>
      <c r="E57" s="43">
        <f t="shared" si="7"/>
        <v>38.82940756602427</v>
      </c>
      <c r="F57" s="9">
        <v>392</v>
      </c>
      <c r="G57" s="55">
        <f t="shared" si="8"/>
        <v>72.05882352941177</v>
      </c>
      <c r="H57" s="4">
        <v>39</v>
      </c>
      <c r="I57" s="44">
        <f t="shared" si="9"/>
        <v>9.948979591836734</v>
      </c>
      <c r="J57" s="68">
        <f t="shared" si="5"/>
        <v>26</v>
      </c>
      <c r="K57" s="22">
        <f t="shared" si="6"/>
        <v>66.66666666666666</v>
      </c>
      <c r="L57" s="16">
        <v>14</v>
      </c>
      <c r="M57" s="16">
        <v>0</v>
      </c>
      <c r="N57" s="16">
        <v>0</v>
      </c>
      <c r="O57" s="16">
        <v>12</v>
      </c>
      <c r="P57" s="16">
        <v>0</v>
      </c>
      <c r="Q57" s="17">
        <v>13</v>
      </c>
      <c r="R57" s="9">
        <v>40</v>
      </c>
      <c r="S57" s="47">
        <f t="shared" si="10"/>
        <v>10.204081632653061</v>
      </c>
      <c r="T57" s="55">
        <f t="shared" si="11"/>
        <v>0</v>
      </c>
      <c r="U57" s="64">
        <v>0</v>
      </c>
    </row>
    <row r="58" spans="2:21" s="38" customFormat="1" ht="17.25" customHeight="1">
      <c r="B58" s="41" t="s">
        <v>57</v>
      </c>
      <c r="C58" s="4">
        <v>3630</v>
      </c>
      <c r="D58" s="4">
        <v>922</v>
      </c>
      <c r="E58" s="43">
        <f t="shared" si="7"/>
        <v>25.399449035812673</v>
      </c>
      <c r="F58" s="9">
        <v>654</v>
      </c>
      <c r="G58" s="55">
        <f t="shared" si="8"/>
        <v>70.93275488069413</v>
      </c>
      <c r="H58" s="4">
        <v>35</v>
      </c>
      <c r="I58" s="44">
        <f t="shared" si="9"/>
        <v>5.351681957186544</v>
      </c>
      <c r="J58" s="68">
        <f t="shared" si="5"/>
        <v>27</v>
      </c>
      <c r="K58" s="22">
        <f t="shared" si="6"/>
        <v>77.14285714285715</v>
      </c>
      <c r="L58" s="16">
        <v>17</v>
      </c>
      <c r="M58" s="16">
        <v>0</v>
      </c>
      <c r="N58" s="16">
        <v>0</v>
      </c>
      <c r="O58" s="16">
        <v>10</v>
      </c>
      <c r="P58" s="16">
        <v>0</v>
      </c>
      <c r="Q58" s="17">
        <v>8</v>
      </c>
      <c r="R58" s="9">
        <v>57</v>
      </c>
      <c r="S58" s="47">
        <f t="shared" si="10"/>
        <v>8.715596330275229</v>
      </c>
      <c r="T58" s="55">
        <f t="shared" si="11"/>
        <v>0</v>
      </c>
      <c r="U58" s="64">
        <v>0</v>
      </c>
    </row>
    <row r="59" spans="2:21" s="38" customFormat="1" ht="17.25" customHeight="1">
      <c r="B59" s="41" t="s">
        <v>58</v>
      </c>
      <c r="C59" s="4">
        <v>640</v>
      </c>
      <c r="D59" s="4">
        <v>458</v>
      </c>
      <c r="E59" s="43">
        <f t="shared" si="7"/>
        <v>71.5625</v>
      </c>
      <c r="F59" s="9">
        <v>229</v>
      </c>
      <c r="G59" s="55">
        <f t="shared" si="8"/>
        <v>50</v>
      </c>
      <c r="H59" s="4">
        <v>17</v>
      </c>
      <c r="I59" s="44">
        <f t="shared" si="9"/>
        <v>7.423580786026202</v>
      </c>
      <c r="J59" s="68">
        <f t="shared" si="5"/>
        <v>13</v>
      </c>
      <c r="K59" s="22">
        <f t="shared" si="6"/>
        <v>76.47058823529412</v>
      </c>
      <c r="L59" s="16">
        <v>7</v>
      </c>
      <c r="M59" s="16">
        <v>0</v>
      </c>
      <c r="N59" s="16">
        <v>0</v>
      </c>
      <c r="O59" s="16">
        <v>6</v>
      </c>
      <c r="P59" s="16">
        <v>0</v>
      </c>
      <c r="Q59" s="17">
        <v>4</v>
      </c>
      <c r="R59" s="9">
        <v>30</v>
      </c>
      <c r="S59" s="47">
        <f t="shared" si="10"/>
        <v>13.100436681222707</v>
      </c>
      <c r="T59" s="55">
        <f t="shared" si="11"/>
        <v>0</v>
      </c>
      <c r="U59" s="64">
        <v>0</v>
      </c>
    </row>
    <row r="60" spans="2:21" s="38" customFormat="1" ht="17.25" customHeight="1">
      <c r="B60" s="41" t="s">
        <v>59</v>
      </c>
      <c r="C60" s="4">
        <v>422</v>
      </c>
      <c r="D60" s="4">
        <v>175</v>
      </c>
      <c r="E60" s="43">
        <f t="shared" si="7"/>
        <v>41.46919431279621</v>
      </c>
      <c r="F60" s="9">
        <v>90</v>
      </c>
      <c r="G60" s="55">
        <f t="shared" si="8"/>
        <v>51.42857142857142</v>
      </c>
      <c r="H60" s="4">
        <v>5</v>
      </c>
      <c r="I60" s="44">
        <f t="shared" si="9"/>
        <v>5.555555555555555</v>
      </c>
      <c r="J60" s="68">
        <f t="shared" si="5"/>
        <v>2</v>
      </c>
      <c r="K60" s="22">
        <f t="shared" si="6"/>
        <v>40</v>
      </c>
      <c r="L60" s="16">
        <v>2</v>
      </c>
      <c r="M60" s="16">
        <v>0</v>
      </c>
      <c r="N60" s="16">
        <v>0</v>
      </c>
      <c r="O60" s="16">
        <v>0</v>
      </c>
      <c r="P60" s="16">
        <v>3</v>
      </c>
      <c r="Q60" s="17">
        <v>0</v>
      </c>
      <c r="R60" s="9">
        <v>1</v>
      </c>
      <c r="S60" s="47">
        <f t="shared" si="10"/>
        <v>1.1111111111111112</v>
      </c>
      <c r="T60" s="55">
        <f t="shared" si="11"/>
        <v>0</v>
      </c>
      <c r="U60" s="64">
        <v>0</v>
      </c>
    </row>
    <row r="61" spans="2:21" s="38" customFormat="1" ht="17.25" customHeight="1">
      <c r="B61" s="41" t="s">
        <v>60</v>
      </c>
      <c r="C61" s="4">
        <v>822</v>
      </c>
      <c r="D61" s="4">
        <v>311</v>
      </c>
      <c r="E61" s="43">
        <f t="shared" si="7"/>
        <v>37.8345498783455</v>
      </c>
      <c r="F61" s="9">
        <v>191</v>
      </c>
      <c r="G61" s="55">
        <f t="shared" si="8"/>
        <v>61.41479099678456</v>
      </c>
      <c r="H61" s="4">
        <v>13</v>
      </c>
      <c r="I61" s="44">
        <f t="shared" si="9"/>
        <v>6.806282722513089</v>
      </c>
      <c r="J61" s="68">
        <f t="shared" si="5"/>
        <v>11</v>
      </c>
      <c r="K61" s="22">
        <f t="shared" si="6"/>
        <v>84.61538461538461</v>
      </c>
      <c r="L61" s="16">
        <v>8</v>
      </c>
      <c r="M61" s="16">
        <v>0</v>
      </c>
      <c r="N61" s="16">
        <v>0</v>
      </c>
      <c r="O61" s="16">
        <v>3</v>
      </c>
      <c r="P61" s="16">
        <v>0</v>
      </c>
      <c r="Q61" s="17">
        <v>2</v>
      </c>
      <c r="R61" s="9">
        <v>16</v>
      </c>
      <c r="S61" s="47">
        <f t="shared" si="10"/>
        <v>8.37696335078534</v>
      </c>
      <c r="T61" s="55">
        <f t="shared" si="11"/>
        <v>0</v>
      </c>
      <c r="U61" s="64">
        <v>0</v>
      </c>
    </row>
    <row r="62" spans="2:21" s="38" customFormat="1" ht="17.25" customHeight="1">
      <c r="B62" s="41" t="s">
        <v>61</v>
      </c>
      <c r="C62" s="4">
        <v>1066</v>
      </c>
      <c r="D62" s="4">
        <v>538</v>
      </c>
      <c r="E62" s="43">
        <f t="shared" si="7"/>
        <v>50.469043151969984</v>
      </c>
      <c r="F62" s="9">
        <v>295</v>
      </c>
      <c r="G62" s="55">
        <f t="shared" si="8"/>
        <v>54.832713754646846</v>
      </c>
      <c r="H62" s="4">
        <v>33</v>
      </c>
      <c r="I62" s="44">
        <f t="shared" si="9"/>
        <v>11.186440677966102</v>
      </c>
      <c r="J62" s="68">
        <f t="shared" si="5"/>
        <v>33</v>
      </c>
      <c r="K62" s="22">
        <f t="shared" si="6"/>
        <v>100</v>
      </c>
      <c r="L62" s="16">
        <v>19</v>
      </c>
      <c r="M62" s="16">
        <v>1</v>
      </c>
      <c r="N62" s="16">
        <v>0</v>
      </c>
      <c r="O62" s="16">
        <v>13</v>
      </c>
      <c r="P62" s="16">
        <v>0</v>
      </c>
      <c r="Q62" s="17">
        <v>0</v>
      </c>
      <c r="R62" s="9">
        <v>6</v>
      </c>
      <c r="S62" s="47">
        <f t="shared" si="10"/>
        <v>2.0338983050847457</v>
      </c>
      <c r="T62" s="55">
        <f t="shared" si="11"/>
        <v>338.9830508474576</v>
      </c>
      <c r="U62" s="64">
        <v>1</v>
      </c>
    </row>
    <row r="63" spans="2:21" s="38" customFormat="1" ht="17.25" customHeight="1">
      <c r="B63" s="41" t="s">
        <v>62</v>
      </c>
      <c r="C63" s="4">
        <v>326</v>
      </c>
      <c r="D63" s="4">
        <v>199</v>
      </c>
      <c r="E63" s="43">
        <f t="shared" si="7"/>
        <v>61.04294478527608</v>
      </c>
      <c r="F63" s="9">
        <v>93</v>
      </c>
      <c r="G63" s="55">
        <f t="shared" si="8"/>
        <v>46.733668341708544</v>
      </c>
      <c r="H63" s="4">
        <v>6</v>
      </c>
      <c r="I63" s="44">
        <f t="shared" si="9"/>
        <v>6.451612903225806</v>
      </c>
      <c r="J63" s="68">
        <f t="shared" si="5"/>
        <v>5</v>
      </c>
      <c r="K63" s="22">
        <f t="shared" si="6"/>
        <v>83.33333333333334</v>
      </c>
      <c r="L63" s="16">
        <v>3</v>
      </c>
      <c r="M63" s="16">
        <v>0</v>
      </c>
      <c r="N63" s="16">
        <v>0</v>
      </c>
      <c r="O63" s="16">
        <v>2</v>
      </c>
      <c r="P63" s="16">
        <v>0</v>
      </c>
      <c r="Q63" s="17">
        <v>1</v>
      </c>
      <c r="R63" s="9">
        <v>35</v>
      </c>
      <c r="S63" s="47">
        <f t="shared" si="10"/>
        <v>37.634408602150536</v>
      </c>
      <c r="T63" s="55">
        <f t="shared" si="11"/>
        <v>0</v>
      </c>
      <c r="U63" s="64">
        <v>0</v>
      </c>
    </row>
    <row r="64" spans="2:21" s="38" customFormat="1" ht="17.25" customHeight="1">
      <c r="B64" s="41" t="s">
        <v>63</v>
      </c>
      <c r="C64" s="4">
        <v>1981</v>
      </c>
      <c r="D64" s="4">
        <v>845</v>
      </c>
      <c r="E64" s="43">
        <f t="shared" si="7"/>
        <v>42.65522463402322</v>
      </c>
      <c r="F64" s="9">
        <v>681</v>
      </c>
      <c r="G64" s="55">
        <f t="shared" si="8"/>
        <v>80.59171597633136</v>
      </c>
      <c r="H64" s="4">
        <v>62</v>
      </c>
      <c r="I64" s="44">
        <f t="shared" si="9"/>
        <v>9.104258443465492</v>
      </c>
      <c r="J64" s="68">
        <f t="shared" si="5"/>
        <v>40</v>
      </c>
      <c r="K64" s="22">
        <f t="shared" si="6"/>
        <v>64.51612903225806</v>
      </c>
      <c r="L64" s="16">
        <v>20</v>
      </c>
      <c r="M64" s="16">
        <v>2</v>
      </c>
      <c r="N64" s="16">
        <v>0</v>
      </c>
      <c r="O64" s="16">
        <v>18</v>
      </c>
      <c r="P64" s="16">
        <v>0</v>
      </c>
      <c r="Q64" s="17">
        <v>22</v>
      </c>
      <c r="R64" s="9">
        <v>48</v>
      </c>
      <c r="S64" s="47">
        <f t="shared" si="10"/>
        <v>7.048458149779736</v>
      </c>
      <c r="T64" s="55">
        <f t="shared" si="11"/>
        <v>293.6857562408223</v>
      </c>
      <c r="U64" s="64">
        <v>1</v>
      </c>
    </row>
    <row r="65" spans="2:21" s="38" customFormat="1" ht="17.25" customHeight="1">
      <c r="B65" s="41" t="s">
        <v>64</v>
      </c>
      <c r="C65" s="4">
        <v>354</v>
      </c>
      <c r="D65" s="4">
        <v>212</v>
      </c>
      <c r="E65" s="43">
        <f t="shared" si="7"/>
        <v>59.887005649717516</v>
      </c>
      <c r="F65" s="9">
        <v>152</v>
      </c>
      <c r="G65" s="55">
        <f t="shared" si="8"/>
        <v>71.69811320754717</v>
      </c>
      <c r="H65" s="4">
        <v>12</v>
      </c>
      <c r="I65" s="44">
        <f t="shared" si="9"/>
        <v>7.894736842105263</v>
      </c>
      <c r="J65" s="68">
        <f t="shared" si="5"/>
        <v>9</v>
      </c>
      <c r="K65" s="22">
        <f t="shared" si="6"/>
        <v>75</v>
      </c>
      <c r="L65" s="16">
        <v>6</v>
      </c>
      <c r="M65" s="16">
        <v>0</v>
      </c>
      <c r="N65" s="16">
        <v>0</v>
      </c>
      <c r="O65" s="16">
        <v>3</v>
      </c>
      <c r="P65" s="16">
        <v>0</v>
      </c>
      <c r="Q65" s="17">
        <v>3</v>
      </c>
      <c r="R65" s="9">
        <v>0</v>
      </c>
      <c r="S65" s="47">
        <f t="shared" si="10"/>
        <v>0</v>
      </c>
      <c r="T65" s="55">
        <f t="shared" si="11"/>
        <v>0</v>
      </c>
      <c r="U65" s="64">
        <v>0</v>
      </c>
    </row>
    <row r="66" spans="2:21" s="38" customFormat="1" ht="17.25" customHeight="1">
      <c r="B66" s="41" t="s">
        <v>65</v>
      </c>
      <c r="C66" s="4">
        <v>726</v>
      </c>
      <c r="D66" s="4">
        <v>370</v>
      </c>
      <c r="E66" s="43">
        <f t="shared" si="7"/>
        <v>50.964187327823694</v>
      </c>
      <c r="F66" s="9">
        <v>340</v>
      </c>
      <c r="G66" s="55">
        <f t="shared" si="8"/>
        <v>91.8918918918919</v>
      </c>
      <c r="H66" s="4">
        <v>25</v>
      </c>
      <c r="I66" s="44">
        <f t="shared" si="9"/>
        <v>7.352941176470589</v>
      </c>
      <c r="J66" s="68">
        <f t="shared" si="5"/>
        <v>22</v>
      </c>
      <c r="K66" s="22">
        <f t="shared" si="6"/>
        <v>88</v>
      </c>
      <c r="L66" s="16">
        <v>13</v>
      </c>
      <c r="M66" s="16">
        <v>0</v>
      </c>
      <c r="N66" s="16">
        <v>0</v>
      </c>
      <c r="O66" s="16">
        <v>9</v>
      </c>
      <c r="P66" s="16">
        <v>2</v>
      </c>
      <c r="Q66" s="17">
        <v>1</v>
      </c>
      <c r="R66" s="9">
        <v>18</v>
      </c>
      <c r="S66" s="47">
        <f t="shared" si="10"/>
        <v>5.294117647058823</v>
      </c>
      <c r="T66" s="55">
        <f t="shared" si="11"/>
        <v>0</v>
      </c>
      <c r="U66" s="64">
        <v>0</v>
      </c>
    </row>
    <row r="67" spans="2:21" s="38" customFormat="1" ht="17.25" customHeight="1">
      <c r="B67" s="41" t="s">
        <v>66</v>
      </c>
      <c r="C67" s="4">
        <v>325</v>
      </c>
      <c r="D67" s="4">
        <v>201</v>
      </c>
      <c r="E67" s="43">
        <f t="shared" si="7"/>
        <v>61.846153846153854</v>
      </c>
      <c r="F67" s="9">
        <v>146</v>
      </c>
      <c r="G67" s="55">
        <f t="shared" si="8"/>
        <v>72.636815920398</v>
      </c>
      <c r="H67" s="4">
        <v>6</v>
      </c>
      <c r="I67" s="44">
        <f t="shared" si="9"/>
        <v>4.10958904109589</v>
      </c>
      <c r="J67" s="68">
        <f t="shared" si="5"/>
        <v>6</v>
      </c>
      <c r="K67" s="22">
        <f t="shared" si="6"/>
        <v>100</v>
      </c>
      <c r="L67" s="16">
        <v>2</v>
      </c>
      <c r="M67" s="16">
        <v>0</v>
      </c>
      <c r="N67" s="16">
        <v>0</v>
      </c>
      <c r="O67" s="16">
        <v>4</v>
      </c>
      <c r="P67" s="16">
        <v>0</v>
      </c>
      <c r="Q67" s="17">
        <v>0</v>
      </c>
      <c r="R67" s="9">
        <v>0</v>
      </c>
      <c r="S67" s="47">
        <f t="shared" si="10"/>
        <v>0</v>
      </c>
      <c r="T67" s="55">
        <f t="shared" si="11"/>
        <v>0</v>
      </c>
      <c r="U67" s="64">
        <v>0</v>
      </c>
    </row>
    <row r="68" spans="2:21" s="38" customFormat="1" ht="17.25" customHeight="1">
      <c r="B68" s="41" t="s">
        <v>67</v>
      </c>
      <c r="C68" s="4">
        <v>257</v>
      </c>
      <c r="D68" s="4">
        <v>144</v>
      </c>
      <c r="E68" s="43">
        <f t="shared" si="7"/>
        <v>56.03112840466926</v>
      </c>
      <c r="F68" s="9">
        <v>127</v>
      </c>
      <c r="G68" s="55">
        <f t="shared" si="8"/>
        <v>88.19444444444444</v>
      </c>
      <c r="H68" s="4">
        <v>6</v>
      </c>
      <c r="I68" s="44">
        <f t="shared" si="9"/>
        <v>4.724409448818897</v>
      </c>
      <c r="J68" s="68">
        <f t="shared" si="5"/>
        <v>4</v>
      </c>
      <c r="K68" s="22">
        <f t="shared" si="6"/>
        <v>66.66666666666666</v>
      </c>
      <c r="L68" s="16">
        <v>0</v>
      </c>
      <c r="M68" s="16">
        <v>0</v>
      </c>
      <c r="N68" s="16">
        <v>0</v>
      </c>
      <c r="O68" s="16">
        <v>4</v>
      </c>
      <c r="P68" s="16">
        <v>0</v>
      </c>
      <c r="Q68" s="17">
        <v>2</v>
      </c>
      <c r="R68" s="9">
        <v>0</v>
      </c>
      <c r="S68" s="47">
        <f t="shared" si="10"/>
        <v>0</v>
      </c>
      <c r="T68" s="55">
        <f t="shared" si="11"/>
        <v>0</v>
      </c>
      <c r="U68" s="64">
        <v>0</v>
      </c>
    </row>
    <row r="69" spans="2:21" s="38" customFormat="1" ht="17.25" customHeight="1">
      <c r="B69" s="41" t="s">
        <v>68</v>
      </c>
      <c r="C69" s="4">
        <v>3941</v>
      </c>
      <c r="D69" s="4">
        <v>1973</v>
      </c>
      <c r="E69" s="43">
        <f t="shared" si="7"/>
        <v>50.06343567622431</v>
      </c>
      <c r="F69" s="9">
        <v>1036</v>
      </c>
      <c r="G69" s="55">
        <f t="shared" si="8"/>
        <v>52.50886974151039</v>
      </c>
      <c r="H69" s="4">
        <v>46</v>
      </c>
      <c r="I69" s="44">
        <f t="shared" si="9"/>
        <v>4.440154440154441</v>
      </c>
      <c r="J69" s="68">
        <f t="shared" si="5"/>
        <v>40</v>
      </c>
      <c r="K69" s="22">
        <f t="shared" si="6"/>
        <v>86.95652173913044</v>
      </c>
      <c r="L69" s="16">
        <v>22</v>
      </c>
      <c r="M69" s="16">
        <v>1</v>
      </c>
      <c r="N69" s="16">
        <v>0</v>
      </c>
      <c r="O69" s="16">
        <v>17</v>
      </c>
      <c r="P69" s="16">
        <v>0</v>
      </c>
      <c r="Q69" s="17">
        <v>6</v>
      </c>
      <c r="R69" s="9">
        <v>96</v>
      </c>
      <c r="S69" s="47">
        <f t="shared" si="10"/>
        <v>9.266409266409266</v>
      </c>
      <c r="T69" s="55">
        <f t="shared" si="11"/>
        <v>96.52509652509653</v>
      </c>
      <c r="U69" s="64">
        <v>1</v>
      </c>
    </row>
    <row r="70" spans="2:21" s="38" customFormat="1" ht="17.25" customHeight="1">
      <c r="B70" s="41" t="s">
        <v>69</v>
      </c>
      <c r="C70" s="4">
        <v>1410</v>
      </c>
      <c r="D70" s="4">
        <v>604</v>
      </c>
      <c r="E70" s="43">
        <f aca="true" t="shared" si="12" ref="E70:E84">D70/C70*100</f>
        <v>42.836879432624116</v>
      </c>
      <c r="F70" s="9">
        <v>536</v>
      </c>
      <c r="G70" s="55">
        <f aca="true" t="shared" si="13" ref="G70:G84">F70/D70*100</f>
        <v>88.74172185430463</v>
      </c>
      <c r="H70" s="4">
        <v>32</v>
      </c>
      <c r="I70" s="44">
        <f aca="true" t="shared" si="14" ref="I70:I84">H70/F70*100</f>
        <v>5.970149253731343</v>
      </c>
      <c r="J70" s="68">
        <f t="shared" si="5"/>
        <v>29</v>
      </c>
      <c r="K70" s="22">
        <f t="shared" si="6"/>
        <v>90.625</v>
      </c>
      <c r="L70" s="16">
        <v>9</v>
      </c>
      <c r="M70" s="16">
        <v>0</v>
      </c>
      <c r="N70" s="16">
        <v>0</v>
      </c>
      <c r="O70" s="16">
        <v>20</v>
      </c>
      <c r="P70" s="16">
        <v>1</v>
      </c>
      <c r="Q70" s="17">
        <v>2</v>
      </c>
      <c r="R70" s="9">
        <v>199</v>
      </c>
      <c r="S70" s="47">
        <f aca="true" t="shared" si="15" ref="S70:S84">R70/F70*100</f>
        <v>37.12686567164179</v>
      </c>
      <c r="T70" s="55">
        <f aca="true" t="shared" si="16" ref="T70:T84">M70/F70*100000</f>
        <v>0</v>
      </c>
      <c r="U70" s="64">
        <v>0</v>
      </c>
    </row>
    <row r="71" spans="2:21" s="38" customFormat="1" ht="17.25" customHeight="1">
      <c r="B71" s="41" t="s">
        <v>70</v>
      </c>
      <c r="C71" s="4">
        <v>3512</v>
      </c>
      <c r="D71" s="4">
        <v>1651</v>
      </c>
      <c r="E71" s="43">
        <f t="shared" si="12"/>
        <v>47.01025056947608</v>
      </c>
      <c r="F71" s="9">
        <v>1192</v>
      </c>
      <c r="G71" s="55">
        <f t="shared" si="13"/>
        <v>72.19866747425803</v>
      </c>
      <c r="H71" s="4">
        <v>60</v>
      </c>
      <c r="I71" s="44">
        <f t="shared" si="14"/>
        <v>5.033557046979865</v>
      </c>
      <c r="J71" s="68">
        <f aca="true" t="shared" si="17" ref="J71:J84">SUM(L71:O71)</f>
        <v>52</v>
      </c>
      <c r="K71" s="22">
        <f aca="true" t="shared" si="18" ref="K71:K84">J71/H71*100</f>
        <v>86.66666666666667</v>
      </c>
      <c r="L71" s="16">
        <v>25</v>
      </c>
      <c r="M71" s="16">
        <v>0</v>
      </c>
      <c r="N71" s="16">
        <v>0</v>
      </c>
      <c r="O71" s="16">
        <v>27</v>
      </c>
      <c r="P71" s="16">
        <v>2</v>
      </c>
      <c r="Q71" s="17">
        <v>6</v>
      </c>
      <c r="R71" s="9">
        <v>361</v>
      </c>
      <c r="S71" s="47">
        <f t="shared" si="15"/>
        <v>30.285234899328863</v>
      </c>
      <c r="T71" s="55">
        <f t="shared" si="16"/>
        <v>0</v>
      </c>
      <c r="U71" s="64">
        <v>0</v>
      </c>
    </row>
    <row r="72" spans="2:21" s="38" customFormat="1" ht="17.25" customHeight="1">
      <c r="B72" s="41" t="s">
        <v>71</v>
      </c>
      <c r="C72" s="4">
        <v>2154</v>
      </c>
      <c r="D72" s="4">
        <v>1088</v>
      </c>
      <c r="E72" s="43">
        <f t="shared" si="12"/>
        <v>50.51067780872794</v>
      </c>
      <c r="F72" s="9">
        <v>878</v>
      </c>
      <c r="G72" s="55">
        <f t="shared" si="13"/>
        <v>80.69852941176471</v>
      </c>
      <c r="H72" s="4">
        <v>48</v>
      </c>
      <c r="I72" s="44">
        <f t="shared" si="14"/>
        <v>5.466970387243736</v>
      </c>
      <c r="J72" s="68">
        <f t="shared" si="17"/>
        <v>34</v>
      </c>
      <c r="K72" s="22">
        <f t="shared" si="18"/>
        <v>70.83333333333334</v>
      </c>
      <c r="L72" s="16">
        <v>15</v>
      </c>
      <c r="M72" s="16">
        <v>0</v>
      </c>
      <c r="N72" s="16">
        <v>0</v>
      </c>
      <c r="O72" s="16">
        <v>19</v>
      </c>
      <c r="P72" s="16">
        <v>0</v>
      </c>
      <c r="Q72" s="17">
        <v>14</v>
      </c>
      <c r="R72" s="9">
        <v>283</v>
      </c>
      <c r="S72" s="47">
        <f t="shared" si="15"/>
        <v>32.23234624145786</v>
      </c>
      <c r="T72" s="55">
        <f t="shared" si="16"/>
        <v>0</v>
      </c>
      <c r="U72" s="64">
        <v>0</v>
      </c>
    </row>
    <row r="73" spans="2:21" s="38" customFormat="1" ht="17.25" customHeight="1">
      <c r="B73" s="41" t="s">
        <v>72</v>
      </c>
      <c r="C73" s="4">
        <v>2356</v>
      </c>
      <c r="D73" s="4">
        <v>1247</v>
      </c>
      <c r="E73" s="43">
        <f t="shared" si="12"/>
        <v>52.92869269949067</v>
      </c>
      <c r="F73" s="9">
        <v>995</v>
      </c>
      <c r="G73" s="55">
        <f t="shared" si="13"/>
        <v>79.79149959903768</v>
      </c>
      <c r="H73" s="4">
        <v>57</v>
      </c>
      <c r="I73" s="44">
        <f t="shared" si="14"/>
        <v>5.728643216080402</v>
      </c>
      <c r="J73" s="68">
        <f t="shared" si="17"/>
        <v>41</v>
      </c>
      <c r="K73" s="22">
        <f t="shared" si="18"/>
        <v>71.9298245614035</v>
      </c>
      <c r="L73" s="16">
        <v>17</v>
      </c>
      <c r="M73" s="16">
        <v>1</v>
      </c>
      <c r="N73" s="16">
        <v>0</v>
      </c>
      <c r="O73" s="16">
        <v>23</v>
      </c>
      <c r="P73" s="16">
        <v>14</v>
      </c>
      <c r="Q73" s="17">
        <v>2</v>
      </c>
      <c r="R73" s="9">
        <v>76</v>
      </c>
      <c r="S73" s="47">
        <f t="shared" si="15"/>
        <v>7.63819095477387</v>
      </c>
      <c r="T73" s="55">
        <f t="shared" si="16"/>
        <v>100.50251256281408</v>
      </c>
      <c r="U73" s="64">
        <v>1</v>
      </c>
    </row>
    <row r="74" spans="2:21" s="38" customFormat="1" ht="17.25" customHeight="1">
      <c r="B74" s="41" t="s">
        <v>73</v>
      </c>
      <c r="C74" s="4">
        <v>1730</v>
      </c>
      <c r="D74" s="4">
        <v>738</v>
      </c>
      <c r="E74" s="43">
        <f t="shared" si="12"/>
        <v>42.65895953757226</v>
      </c>
      <c r="F74" s="9">
        <v>457</v>
      </c>
      <c r="G74" s="55">
        <f t="shared" si="13"/>
        <v>61.92411924119241</v>
      </c>
      <c r="H74" s="4">
        <v>20</v>
      </c>
      <c r="I74" s="44">
        <f t="shared" si="14"/>
        <v>4.3763676148796495</v>
      </c>
      <c r="J74" s="68">
        <f t="shared" si="17"/>
        <v>12</v>
      </c>
      <c r="K74" s="22">
        <f t="shared" si="18"/>
        <v>60</v>
      </c>
      <c r="L74" s="16">
        <v>5</v>
      </c>
      <c r="M74" s="16">
        <v>1</v>
      </c>
      <c r="N74" s="16">
        <v>0</v>
      </c>
      <c r="O74" s="16">
        <v>6</v>
      </c>
      <c r="P74" s="16">
        <v>8</v>
      </c>
      <c r="Q74" s="17">
        <v>0</v>
      </c>
      <c r="R74" s="9">
        <v>42</v>
      </c>
      <c r="S74" s="47">
        <f t="shared" si="15"/>
        <v>9.190371991247265</v>
      </c>
      <c r="T74" s="55">
        <f t="shared" si="16"/>
        <v>218.8183807439825</v>
      </c>
      <c r="U74" s="64">
        <v>0</v>
      </c>
    </row>
    <row r="75" spans="2:21" s="38" customFormat="1" ht="17.25" customHeight="1">
      <c r="B75" s="41" t="s">
        <v>74</v>
      </c>
      <c r="C75" s="4">
        <v>488</v>
      </c>
      <c r="D75" s="4">
        <v>269</v>
      </c>
      <c r="E75" s="43">
        <f t="shared" si="12"/>
        <v>55.122950819672134</v>
      </c>
      <c r="F75" s="9">
        <v>121</v>
      </c>
      <c r="G75" s="55">
        <f t="shared" si="13"/>
        <v>44.98141263940521</v>
      </c>
      <c r="H75" s="4">
        <v>6</v>
      </c>
      <c r="I75" s="44">
        <f t="shared" si="14"/>
        <v>4.958677685950414</v>
      </c>
      <c r="J75" s="68">
        <f t="shared" si="17"/>
        <v>4</v>
      </c>
      <c r="K75" s="22">
        <f t="shared" si="18"/>
        <v>66.66666666666666</v>
      </c>
      <c r="L75" s="16">
        <v>3</v>
      </c>
      <c r="M75" s="16">
        <v>0</v>
      </c>
      <c r="N75" s="16">
        <v>0</v>
      </c>
      <c r="O75" s="16">
        <v>1</v>
      </c>
      <c r="P75" s="16">
        <v>2</v>
      </c>
      <c r="Q75" s="17">
        <v>0</v>
      </c>
      <c r="R75" s="9">
        <v>52</v>
      </c>
      <c r="S75" s="47">
        <f t="shared" si="15"/>
        <v>42.97520661157025</v>
      </c>
      <c r="T75" s="55">
        <f t="shared" si="16"/>
        <v>0</v>
      </c>
      <c r="U75" s="64">
        <v>0</v>
      </c>
    </row>
    <row r="76" spans="2:21" s="38" customFormat="1" ht="17.25" customHeight="1">
      <c r="B76" s="41" t="s">
        <v>75</v>
      </c>
      <c r="C76" s="4">
        <v>615</v>
      </c>
      <c r="D76" s="4">
        <v>438</v>
      </c>
      <c r="E76" s="43">
        <f t="shared" si="12"/>
        <v>71.21951219512195</v>
      </c>
      <c r="F76" s="9">
        <v>269</v>
      </c>
      <c r="G76" s="55">
        <f t="shared" si="13"/>
        <v>61.41552511415526</v>
      </c>
      <c r="H76" s="4">
        <v>32</v>
      </c>
      <c r="I76" s="44">
        <f t="shared" si="14"/>
        <v>11.895910780669144</v>
      </c>
      <c r="J76" s="68">
        <f t="shared" si="17"/>
        <v>4</v>
      </c>
      <c r="K76" s="22">
        <f t="shared" si="18"/>
        <v>12.5</v>
      </c>
      <c r="L76" s="16">
        <v>2</v>
      </c>
      <c r="M76" s="16">
        <v>0</v>
      </c>
      <c r="N76" s="16">
        <v>0</v>
      </c>
      <c r="O76" s="16">
        <v>2</v>
      </c>
      <c r="P76" s="16">
        <v>28</v>
      </c>
      <c r="Q76" s="17">
        <v>0</v>
      </c>
      <c r="R76" s="9">
        <v>0</v>
      </c>
      <c r="S76" s="47">
        <f t="shared" si="15"/>
        <v>0</v>
      </c>
      <c r="T76" s="55">
        <f t="shared" si="16"/>
        <v>0</v>
      </c>
      <c r="U76" s="64">
        <v>1</v>
      </c>
    </row>
    <row r="77" spans="2:21" s="38" customFormat="1" ht="17.25" customHeight="1">
      <c r="B77" s="41" t="s">
        <v>76</v>
      </c>
      <c r="C77" s="4">
        <v>4384</v>
      </c>
      <c r="D77" s="4">
        <v>1748</v>
      </c>
      <c r="E77" s="43">
        <f t="shared" si="12"/>
        <v>39.872262773722625</v>
      </c>
      <c r="F77" s="9">
        <v>847</v>
      </c>
      <c r="G77" s="55">
        <f t="shared" si="13"/>
        <v>48.455377574370715</v>
      </c>
      <c r="H77" s="4">
        <v>55</v>
      </c>
      <c r="I77" s="44">
        <f t="shared" si="14"/>
        <v>6.493506493506493</v>
      </c>
      <c r="J77" s="68">
        <f t="shared" si="17"/>
        <v>42</v>
      </c>
      <c r="K77" s="22">
        <f t="shared" si="18"/>
        <v>76.36363636363637</v>
      </c>
      <c r="L77" s="16">
        <v>15</v>
      </c>
      <c r="M77" s="16">
        <v>0</v>
      </c>
      <c r="N77" s="16">
        <v>0</v>
      </c>
      <c r="O77" s="16">
        <v>27</v>
      </c>
      <c r="P77" s="16">
        <v>0</v>
      </c>
      <c r="Q77" s="17">
        <v>13</v>
      </c>
      <c r="R77" s="9">
        <v>0</v>
      </c>
      <c r="S77" s="47">
        <f t="shared" si="15"/>
        <v>0</v>
      </c>
      <c r="T77" s="55">
        <f t="shared" si="16"/>
        <v>0</v>
      </c>
      <c r="U77" s="64">
        <v>0</v>
      </c>
    </row>
    <row r="78" spans="2:21" s="38" customFormat="1" ht="17.25" customHeight="1">
      <c r="B78" s="41" t="s">
        <v>77</v>
      </c>
      <c r="C78" s="4">
        <v>2739</v>
      </c>
      <c r="D78" s="4">
        <v>1666</v>
      </c>
      <c r="E78" s="43">
        <f t="shared" si="12"/>
        <v>60.825118656443955</v>
      </c>
      <c r="F78" s="9">
        <v>1441</v>
      </c>
      <c r="G78" s="55">
        <f t="shared" si="13"/>
        <v>86.49459783913565</v>
      </c>
      <c r="H78" s="4">
        <v>97</v>
      </c>
      <c r="I78" s="44">
        <f t="shared" si="14"/>
        <v>6.731436502428869</v>
      </c>
      <c r="J78" s="68">
        <f t="shared" si="17"/>
        <v>59</v>
      </c>
      <c r="K78" s="22">
        <f t="shared" si="18"/>
        <v>60.824742268041234</v>
      </c>
      <c r="L78" s="16">
        <v>13</v>
      </c>
      <c r="M78" s="16">
        <v>3</v>
      </c>
      <c r="N78" s="16">
        <v>1</v>
      </c>
      <c r="O78" s="16">
        <v>42</v>
      </c>
      <c r="P78" s="16">
        <v>36</v>
      </c>
      <c r="Q78" s="17">
        <v>2</v>
      </c>
      <c r="R78" s="9">
        <v>68</v>
      </c>
      <c r="S78" s="47">
        <f t="shared" si="15"/>
        <v>4.718945176960444</v>
      </c>
      <c r="T78" s="55">
        <f t="shared" si="16"/>
        <v>208.18875780707842</v>
      </c>
      <c r="U78" s="64">
        <v>0</v>
      </c>
    </row>
    <row r="79" spans="2:21" s="38" customFormat="1" ht="17.25" customHeight="1">
      <c r="B79" s="41" t="s">
        <v>78</v>
      </c>
      <c r="C79" s="4">
        <v>1211</v>
      </c>
      <c r="D79" s="4">
        <v>543</v>
      </c>
      <c r="E79" s="43">
        <f t="shared" si="12"/>
        <v>44.838976052848885</v>
      </c>
      <c r="F79" s="9">
        <v>487</v>
      </c>
      <c r="G79" s="55">
        <f t="shared" si="13"/>
        <v>89.68692449355433</v>
      </c>
      <c r="H79" s="4">
        <v>44</v>
      </c>
      <c r="I79" s="44">
        <f t="shared" si="14"/>
        <v>9.034907597535934</v>
      </c>
      <c r="J79" s="68">
        <f t="shared" si="17"/>
        <v>31</v>
      </c>
      <c r="K79" s="22">
        <f t="shared" si="18"/>
        <v>70.45454545454545</v>
      </c>
      <c r="L79" s="16">
        <v>14</v>
      </c>
      <c r="M79" s="16">
        <v>2</v>
      </c>
      <c r="N79" s="16">
        <v>0</v>
      </c>
      <c r="O79" s="16">
        <v>15</v>
      </c>
      <c r="P79" s="16">
        <v>0</v>
      </c>
      <c r="Q79" s="17">
        <v>13</v>
      </c>
      <c r="R79" s="9">
        <v>43</v>
      </c>
      <c r="S79" s="47">
        <f t="shared" si="15"/>
        <v>8.829568788501026</v>
      </c>
      <c r="T79" s="55">
        <f t="shared" si="16"/>
        <v>410.6776180698152</v>
      </c>
      <c r="U79" s="64">
        <v>0</v>
      </c>
    </row>
    <row r="80" spans="2:21" s="38" customFormat="1" ht="17.25" customHeight="1">
      <c r="B80" s="41" t="s">
        <v>79</v>
      </c>
      <c r="C80" s="4">
        <v>2496</v>
      </c>
      <c r="D80" s="4">
        <v>1211</v>
      </c>
      <c r="E80" s="43">
        <f t="shared" si="12"/>
        <v>48.517628205128204</v>
      </c>
      <c r="F80" s="9">
        <v>518</v>
      </c>
      <c r="G80" s="55">
        <f t="shared" si="13"/>
        <v>42.77456647398844</v>
      </c>
      <c r="H80" s="4">
        <v>36</v>
      </c>
      <c r="I80" s="44">
        <f t="shared" si="14"/>
        <v>6.94980694980695</v>
      </c>
      <c r="J80" s="68">
        <f t="shared" si="17"/>
        <v>19</v>
      </c>
      <c r="K80" s="22">
        <f t="shared" si="18"/>
        <v>52.77777777777778</v>
      </c>
      <c r="L80" s="16">
        <v>7</v>
      </c>
      <c r="M80" s="16">
        <v>0</v>
      </c>
      <c r="N80" s="16">
        <v>0</v>
      </c>
      <c r="O80" s="16">
        <v>12</v>
      </c>
      <c r="P80" s="16">
        <v>0</v>
      </c>
      <c r="Q80" s="17">
        <v>17</v>
      </c>
      <c r="R80" s="9">
        <v>57</v>
      </c>
      <c r="S80" s="47">
        <f t="shared" si="15"/>
        <v>11.003861003861005</v>
      </c>
      <c r="T80" s="55">
        <f t="shared" si="16"/>
        <v>0</v>
      </c>
      <c r="U80" s="64">
        <v>0</v>
      </c>
    </row>
    <row r="81" spans="2:21" s="38" customFormat="1" ht="17.25" customHeight="1">
      <c r="B81" s="41" t="s">
        <v>80</v>
      </c>
      <c r="C81" s="4">
        <v>1314</v>
      </c>
      <c r="D81" s="4">
        <v>653</v>
      </c>
      <c r="E81" s="43">
        <f t="shared" si="12"/>
        <v>49.69558599695586</v>
      </c>
      <c r="F81" s="9">
        <v>439</v>
      </c>
      <c r="G81" s="55">
        <f t="shared" si="13"/>
        <v>67.22817764165391</v>
      </c>
      <c r="H81" s="4">
        <v>19</v>
      </c>
      <c r="I81" s="44">
        <f t="shared" si="14"/>
        <v>4.328018223234624</v>
      </c>
      <c r="J81" s="68">
        <f t="shared" si="17"/>
        <v>17</v>
      </c>
      <c r="K81" s="22">
        <f t="shared" si="18"/>
        <v>89.47368421052632</v>
      </c>
      <c r="L81" s="16">
        <v>8</v>
      </c>
      <c r="M81" s="16">
        <v>0</v>
      </c>
      <c r="N81" s="16">
        <v>1</v>
      </c>
      <c r="O81" s="16">
        <v>8</v>
      </c>
      <c r="P81" s="16">
        <v>0</v>
      </c>
      <c r="Q81" s="17">
        <v>2</v>
      </c>
      <c r="R81" s="9">
        <v>0</v>
      </c>
      <c r="S81" s="47">
        <f t="shared" si="15"/>
        <v>0</v>
      </c>
      <c r="T81" s="55">
        <f t="shared" si="16"/>
        <v>0</v>
      </c>
      <c r="U81" s="64">
        <v>0</v>
      </c>
    </row>
    <row r="82" spans="2:21" s="38" customFormat="1" ht="17.25" customHeight="1">
      <c r="B82" s="41" t="s">
        <v>81</v>
      </c>
      <c r="C82" s="4">
        <v>2278</v>
      </c>
      <c r="D82" s="4">
        <v>949</v>
      </c>
      <c r="E82" s="43">
        <f t="shared" si="12"/>
        <v>41.6593503072871</v>
      </c>
      <c r="F82" s="9">
        <v>677</v>
      </c>
      <c r="G82" s="55">
        <f t="shared" si="13"/>
        <v>71.33825079030558</v>
      </c>
      <c r="H82" s="4">
        <v>58</v>
      </c>
      <c r="I82" s="44">
        <f t="shared" si="14"/>
        <v>8.567208271787297</v>
      </c>
      <c r="J82" s="68">
        <f t="shared" si="17"/>
        <v>43</v>
      </c>
      <c r="K82" s="22">
        <f t="shared" si="18"/>
        <v>74.13793103448276</v>
      </c>
      <c r="L82" s="16">
        <v>24</v>
      </c>
      <c r="M82" s="16">
        <v>0</v>
      </c>
      <c r="N82" s="16">
        <v>0</v>
      </c>
      <c r="O82" s="16">
        <v>19</v>
      </c>
      <c r="P82" s="16">
        <v>0</v>
      </c>
      <c r="Q82" s="17">
        <v>15</v>
      </c>
      <c r="R82" s="9">
        <v>33</v>
      </c>
      <c r="S82" s="47">
        <f t="shared" si="15"/>
        <v>4.874446085672083</v>
      </c>
      <c r="T82" s="55">
        <f t="shared" si="16"/>
        <v>0</v>
      </c>
      <c r="U82" s="64">
        <v>0</v>
      </c>
    </row>
    <row r="83" spans="2:21" s="38" customFormat="1" ht="17.25" customHeight="1">
      <c r="B83" s="41" t="s">
        <v>82</v>
      </c>
      <c r="C83" s="4">
        <v>2708</v>
      </c>
      <c r="D83" s="4">
        <v>941</v>
      </c>
      <c r="E83" s="43">
        <f t="shared" si="12"/>
        <v>34.74889217134417</v>
      </c>
      <c r="F83" s="9">
        <v>692</v>
      </c>
      <c r="G83" s="55">
        <f t="shared" si="13"/>
        <v>73.53878852284804</v>
      </c>
      <c r="H83" s="4">
        <v>59</v>
      </c>
      <c r="I83" s="44">
        <f t="shared" si="14"/>
        <v>8.526011560693641</v>
      </c>
      <c r="J83" s="68">
        <f t="shared" si="17"/>
        <v>51</v>
      </c>
      <c r="K83" s="22">
        <f t="shared" si="18"/>
        <v>86.4406779661017</v>
      </c>
      <c r="L83" s="16">
        <v>31</v>
      </c>
      <c r="M83" s="16">
        <v>0</v>
      </c>
      <c r="N83" s="16">
        <v>0</v>
      </c>
      <c r="O83" s="16">
        <v>20</v>
      </c>
      <c r="P83" s="16">
        <v>0</v>
      </c>
      <c r="Q83" s="17">
        <v>8</v>
      </c>
      <c r="R83" s="9">
        <v>97</v>
      </c>
      <c r="S83" s="47">
        <f t="shared" si="15"/>
        <v>14.017341040462428</v>
      </c>
      <c r="T83" s="55">
        <f t="shared" si="16"/>
        <v>0</v>
      </c>
      <c r="U83" s="64">
        <v>0</v>
      </c>
    </row>
    <row r="84" spans="2:21" ht="17.25" customHeight="1" thickBot="1">
      <c r="B84" s="42" t="s">
        <v>83</v>
      </c>
      <c r="C84" s="12">
        <v>2418</v>
      </c>
      <c r="D84" s="12">
        <v>691</v>
      </c>
      <c r="E84" s="48">
        <f t="shared" si="12"/>
        <v>28.577336641852767</v>
      </c>
      <c r="F84" s="11">
        <v>461</v>
      </c>
      <c r="G84" s="56">
        <f t="shared" si="13"/>
        <v>66.71490593342982</v>
      </c>
      <c r="H84" s="12">
        <v>22</v>
      </c>
      <c r="I84" s="52">
        <f t="shared" si="14"/>
        <v>4.772234273318872</v>
      </c>
      <c r="J84" s="69">
        <f t="shared" si="17"/>
        <v>22</v>
      </c>
      <c r="K84" s="50">
        <f t="shared" si="18"/>
        <v>100</v>
      </c>
      <c r="L84" s="18">
        <v>22</v>
      </c>
      <c r="M84" s="18">
        <v>0</v>
      </c>
      <c r="N84" s="18">
        <v>0</v>
      </c>
      <c r="O84" s="18">
        <v>0</v>
      </c>
      <c r="P84" s="18">
        <v>0</v>
      </c>
      <c r="Q84" s="19">
        <v>0</v>
      </c>
      <c r="R84" s="11">
        <v>0</v>
      </c>
      <c r="S84" s="53">
        <f t="shared" si="15"/>
        <v>0</v>
      </c>
      <c r="T84" s="56">
        <f t="shared" si="16"/>
        <v>0</v>
      </c>
      <c r="U84" s="65">
        <v>0</v>
      </c>
    </row>
  </sheetData>
  <sheetProtection/>
  <mergeCells count="24">
    <mergeCell ref="Q3:Q4"/>
    <mergeCell ref="L3:L4"/>
    <mergeCell ref="M3:M4"/>
    <mergeCell ref="N3:N4"/>
    <mergeCell ref="B2:B4"/>
    <mergeCell ref="C2:C4"/>
    <mergeCell ref="D2:D4"/>
    <mergeCell ref="E2:E4"/>
    <mergeCell ref="R3:R4"/>
    <mergeCell ref="S3:S4"/>
    <mergeCell ref="J2:K2"/>
    <mergeCell ref="J3:J4"/>
    <mergeCell ref="K3:K4"/>
    <mergeCell ref="L2:Q2"/>
    <mergeCell ref="U2:U4"/>
    <mergeCell ref="F2:I2"/>
    <mergeCell ref="R2:S2"/>
    <mergeCell ref="T2:T4"/>
    <mergeCell ref="F3:F4"/>
    <mergeCell ref="G3:G4"/>
    <mergeCell ref="H3:H4"/>
    <mergeCell ref="I3:I4"/>
    <mergeCell ref="O3:O4"/>
    <mergeCell ref="P3:P4"/>
  </mergeCells>
  <printOptions/>
  <pageMargins left="0.5905511811023623" right="0.5905511811023623" top="0.3937007874015748" bottom="0.1968503937007874" header="0.5118110236220472" footer="0.5118110236220472"/>
  <pageSetup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2" width="7.625" style="2" customWidth="1"/>
    <col min="3" max="4" width="10.625" style="2" customWidth="1"/>
    <col min="5" max="5" width="5.625" style="2" customWidth="1"/>
    <col min="6" max="9" width="10.625" style="2" customWidth="1"/>
    <col min="10" max="10" width="7.625" style="2" customWidth="1"/>
    <col min="11" max="19" width="10.625" style="2" customWidth="1"/>
    <col min="20" max="20" width="7.625" style="2" customWidth="1"/>
    <col min="21" max="21" width="9.00390625" style="113" customWidth="1"/>
    <col min="22" max="16384" width="9.00390625" style="2" customWidth="1"/>
  </cols>
  <sheetData>
    <row r="1" spans="1:21" ht="18" customHeight="1" thickBot="1">
      <c r="A1" s="106" t="s">
        <v>155</v>
      </c>
      <c r="U1" s="2" t="s">
        <v>156</v>
      </c>
    </row>
    <row r="2" spans="1:21" s="113" customFormat="1" ht="24" customHeight="1">
      <c r="A2" s="264"/>
      <c r="B2" s="107"/>
      <c r="C2" s="108"/>
      <c r="D2" s="108"/>
      <c r="E2" s="109"/>
      <c r="F2" s="267" t="s">
        <v>157</v>
      </c>
      <c r="G2" s="270" t="s">
        <v>158</v>
      </c>
      <c r="H2" s="272" t="s">
        <v>159</v>
      </c>
      <c r="I2" s="275" t="s">
        <v>0</v>
      </c>
      <c r="J2" s="110" t="s">
        <v>160</v>
      </c>
      <c r="K2" s="277" t="s">
        <v>161</v>
      </c>
      <c r="L2" s="251" t="s">
        <v>162</v>
      </c>
      <c r="M2" s="253" t="s">
        <v>163</v>
      </c>
      <c r="N2" s="111" t="s">
        <v>164</v>
      </c>
      <c r="O2" s="111"/>
      <c r="P2" s="111"/>
      <c r="Q2" s="111"/>
      <c r="R2" s="111"/>
      <c r="S2" s="111"/>
      <c r="T2" s="255" t="s">
        <v>165</v>
      </c>
      <c r="U2" s="112" t="s">
        <v>166</v>
      </c>
    </row>
    <row r="3" spans="1:21" s="122" customFormat="1" ht="33.75">
      <c r="A3" s="265"/>
      <c r="B3" s="114"/>
      <c r="C3" s="115"/>
      <c r="D3" s="115"/>
      <c r="E3" s="116"/>
      <c r="F3" s="268"/>
      <c r="G3" s="271"/>
      <c r="H3" s="273"/>
      <c r="I3" s="276"/>
      <c r="J3" s="117"/>
      <c r="K3" s="278"/>
      <c r="L3" s="252"/>
      <c r="M3" s="254"/>
      <c r="N3" s="118" t="s">
        <v>167</v>
      </c>
      <c r="O3" s="119" t="s">
        <v>168</v>
      </c>
      <c r="P3" s="119" t="s">
        <v>169</v>
      </c>
      <c r="Q3" s="119" t="s">
        <v>170</v>
      </c>
      <c r="R3" s="119" t="s">
        <v>3</v>
      </c>
      <c r="S3" s="120" t="s">
        <v>4</v>
      </c>
      <c r="T3" s="256"/>
      <c r="U3" s="121" t="s">
        <v>171</v>
      </c>
    </row>
    <row r="4" spans="1:21" s="113" customFormat="1" ht="13.5">
      <c r="A4" s="266"/>
      <c r="B4" s="123"/>
      <c r="C4" s="124"/>
      <c r="D4" s="124"/>
      <c r="E4" s="125"/>
      <c r="F4" s="269"/>
      <c r="G4" s="126" t="s">
        <v>172</v>
      </c>
      <c r="H4" s="274"/>
      <c r="I4" s="127" t="s">
        <v>173</v>
      </c>
      <c r="J4" s="128" t="s">
        <v>174</v>
      </c>
      <c r="K4" s="129" t="s">
        <v>175</v>
      </c>
      <c r="L4" s="130" t="s">
        <v>176</v>
      </c>
      <c r="M4" s="131" t="s">
        <v>177</v>
      </c>
      <c r="N4" s="129" t="s">
        <v>178</v>
      </c>
      <c r="O4" s="132" t="s">
        <v>179</v>
      </c>
      <c r="P4" s="132" t="s">
        <v>180</v>
      </c>
      <c r="Q4" s="132" t="s">
        <v>181</v>
      </c>
      <c r="R4" s="132" t="s">
        <v>182</v>
      </c>
      <c r="S4" s="132" t="s">
        <v>183</v>
      </c>
      <c r="T4" s="257"/>
      <c r="U4" s="133" t="s">
        <v>184</v>
      </c>
    </row>
    <row r="5" spans="1:21" s="147" customFormat="1" ht="18" customHeight="1">
      <c r="A5" s="134" t="s">
        <v>185</v>
      </c>
      <c r="B5" s="258" t="s">
        <v>186</v>
      </c>
      <c r="C5" s="135" t="s">
        <v>187</v>
      </c>
      <c r="D5" s="136"/>
      <c r="E5" s="137" t="s">
        <v>188</v>
      </c>
      <c r="F5" s="138">
        <v>57804</v>
      </c>
      <c r="G5" s="138">
        <v>10332</v>
      </c>
      <c r="H5" s="139">
        <v>548</v>
      </c>
      <c r="I5" s="140">
        <v>1517</v>
      </c>
      <c r="J5" s="141">
        <f aca="true" t="shared" si="0" ref="J5:J34">I5/G5*100</f>
        <v>14.682539682539684</v>
      </c>
      <c r="K5" s="142">
        <v>93</v>
      </c>
      <c r="L5" s="142">
        <f aca="true" t="shared" si="1" ref="L5:L34">SUM(N5:Q5)</f>
        <v>56</v>
      </c>
      <c r="M5" s="141">
        <f aca="true" t="shared" si="2" ref="M5:M34">L5/K5*100</f>
        <v>60.215053763440864</v>
      </c>
      <c r="N5" s="142">
        <v>30</v>
      </c>
      <c r="O5" s="143">
        <v>0</v>
      </c>
      <c r="P5" s="143">
        <v>0</v>
      </c>
      <c r="Q5" s="143">
        <v>26</v>
      </c>
      <c r="R5" s="143">
        <v>15</v>
      </c>
      <c r="S5" s="144">
        <v>22</v>
      </c>
      <c r="T5" s="145">
        <v>0</v>
      </c>
      <c r="U5" s="146">
        <f aca="true" t="shared" si="3" ref="U5:U34">O5/I5*100000</f>
        <v>0</v>
      </c>
    </row>
    <row r="6" spans="1:21" s="147" customFormat="1" ht="18" customHeight="1">
      <c r="A6" s="148" t="s">
        <v>189</v>
      </c>
      <c r="B6" s="259"/>
      <c r="C6" s="149" t="s">
        <v>190</v>
      </c>
      <c r="D6" s="136"/>
      <c r="E6" s="137" t="s">
        <v>191</v>
      </c>
      <c r="F6" s="138">
        <v>66769</v>
      </c>
      <c r="G6" s="138">
        <v>12472</v>
      </c>
      <c r="H6" s="139">
        <v>406</v>
      </c>
      <c r="I6" s="140">
        <v>2092</v>
      </c>
      <c r="J6" s="141">
        <f t="shared" si="0"/>
        <v>16.773572803078896</v>
      </c>
      <c r="K6" s="142">
        <v>129</v>
      </c>
      <c r="L6" s="142">
        <f t="shared" si="1"/>
        <v>80</v>
      </c>
      <c r="M6" s="141">
        <f t="shared" si="2"/>
        <v>62.01550387596899</v>
      </c>
      <c r="N6" s="142">
        <v>41</v>
      </c>
      <c r="O6" s="143">
        <v>0</v>
      </c>
      <c r="P6" s="143">
        <v>1</v>
      </c>
      <c r="Q6" s="143">
        <v>38</v>
      </c>
      <c r="R6" s="143">
        <v>19</v>
      </c>
      <c r="S6" s="144">
        <v>30</v>
      </c>
      <c r="T6" s="145">
        <v>0</v>
      </c>
      <c r="U6" s="146">
        <f t="shared" si="3"/>
        <v>0</v>
      </c>
    </row>
    <row r="7" spans="1:21" s="147" customFormat="1" ht="18" customHeight="1">
      <c r="A7" s="150"/>
      <c r="B7" s="259"/>
      <c r="C7" s="149" t="s">
        <v>192</v>
      </c>
      <c r="D7" s="136"/>
      <c r="E7" s="137" t="s">
        <v>193</v>
      </c>
      <c r="F7" s="138">
        <v>80078</v>
      </c>
      <c r="G7" s="138">
        <v>16745</v>
      </c>
      <c r="H7" s="139">
        <v>627</v>
      </c>
      <c r="I7" s="140">
        <v>3265</v>
      </c>
      <c r="J7" s="141">
        <f t="shared" si="0"/>
        <v>19.498357718722005</v>
      </c>
      <c r="K7" s="142">
        <v>249</v>
      </c>
      <c r="L7" s="142">
        <f t="shared" si="1"/>
        <v>126</v>
      </c>
      <c r="M7" s="141">
        <f t="shared" si="2"/>
        <v>50.602409638554214</v>
      </c>
      <c r="N7" s="142">
        <v>41</v>
      </c>
      <c r="O7" s="143">
        <v>3</v>
      </c>
      <c r="P7" s="143">
        <v>1</v>
      </c>
      <c r="Q7" s="143">
        <v>81</v>
      </c>
      <c r="R7" s="143">
        <v>54</v>
      </c>
      <c r="S7" s="144">
        <v>70</v>
      </c>
      <c r="T7" s="145">
        <v>0</v>
      </c>
      <c r="U7" s="146">
        <f t="shared" si="3"/>
        <v>91.88361408882082</v>
      </c>
    </row>
    <row r="8" spans="1:21" s="147" customFormat="1" ht="18" customHeight="1">
      <c r="A8" s="150"/>
      <c r="B8" s="259"/>
      <c r="C8" s="149" t="s">
        <v>194</v>
      </c>
      <c r="D8" s="136"/>
      <c r="E8" s="137" t="s">
        <v>195</v>
      </c>
      <c r="F8" s="138">
        <v>66131</v>
      </c>
      <c r="G8" s="138">
        <v>14965</v>
      </c>
      <c r="H8" s="139">
        <v>612</v>
      </c>
      <c r="I8" s="140">
        <v>3229</v>
      </c>
      <c r="J8" s="141">
        <f t="shared" si="0"/>
        <v>21.577013030404277</v>
      </c>
      <c r="K8" s="142">
        <v>258</v>
      </c>
      <c r="L8" s="142">
        <f t="shared" si="1"/>
        <v>147</v>
      </c>
      <c r="M8" s="141">
        <f t="shared" si="2"/>
        <v>56.97674418604651</v>
      </c>
      <c r="N8" s="142">
        <v>46</v>
      </c>
      <c r="O8" s="143">
        <v>5</v>
      </c>
      <c r="P8" s="143">
        <v>0</v>
      </c>
      <c r="Q8" s="143">
        <v>96</v>
      </c>
      <c r="R8" s="143">
        <v>51</v>
      </c>
      <c r="S8" s="144">
        <v>60</v>
      </c>
      <c r="T8" s="145">
        <v>1</v>
      </c>
      <c r="U8" s="151">
        <f t="shared" si="3"/>
        <v>154.8467017652524</v>
      </c>
    </row>
    <row r="9" spans="1:21" s="147" customFormat="1" ht="18" customHeight="1">
      <c r="A9" s="150"/>
      <c r="B9" s="259"/>
      <c r="C9" s="149" t="s">
        <v>196</v>
      </c>
      <c r="D9" s="136"/>
      <c r="E9" s="137" t="s">
        <v>197</v>
      </c>
      <c r="F9" s="138">
        <v>55860</v>
      </c>
      <c r="G9" s="138">
        <v>22720</v>
      </c>
      <c r="H9" s="139">
        <v>1424</v>
      </c>
      <c r="I9" s="140">
        <v>6637</v>
      </c>
      <c r="J9" s="141">
        <f t="shared" si="0"/>
        <v>29.21214788732394</v>
      </c>
      <c r="K9" s="142">
        <v>578</v>
      </c>
      <c r="L9" s="142">
        <f t="shared" si="1"/>
        <v>379</v>
      </c>
      <c r="M9" s="141">
        <f t="shared" si="2"/>
        <v>65.57093425605537</v>
      </c>
      <c r="N9" s="142">
        <v>127</v>
      </c>
      <c r="O9" s="143">
        <v>10</v>
      </c>
      <c r="P9" s="143">
        <v>4</v>
      </c>
      <c r="Q9" s="143">
        <v>238</v>
      </c>
      <c r="R9" s="143">
        <v>91</v>
      </c>
      <c r="S9" s="144">
        <v>108</v>
      </c>
      <c r="T9" s="145">
        <v>5</v>
      </c>
      <c r="U9" s="146">
        <f t="shared" si="3"/>
        <v>150.67048365225253</v>
      </c>
    </row>
    <row r="10" spans="1:21" s="147" customFormat="1" ht="18" customHeight="1">
      <c r="A10" s="150"/>
      <c r="B10" s="259"/>
      <c r="C10" s="149" t="s">
        <v>198</v>
      </c>
      <c r="D10" s="136"/>
      <c r="E10" s="137" t="s">
        <v>199</v>
      </c>
      <c r="F10" s="138">
        <v>54972</v>
      </c>
      <c r="G10" s="138">
        <v>29628</v>
      </c>
      <c r="H10" s="139">
        <v>1555</v>
      </c>
      <c r="I10" s="140">
        <v>10305</v>
      </c>
      <c r="J10" s="141">
        <f t="shared" si="0"/>
        <v>34.7812879708384</v>
      </c>
      <c r="K10" s="142">
        <v>970</v>
      </c>
      <c r="L10" s="142">
        <f t="shared" si="1"/>
        <v>615</v>
      </c>
      <c r="M10" s="141">
        <f t="shared" si="2"/>
        <v>63.4020618556701</v>
      </c>
      <c r="N10" s="142">
        <v>186</v>
      </c>
      <c r="O10" s="143">
        <v>27</v>
      </c>
      <c r="P10" s="143">
        <v>8</v>
      </c>
      <c r="Q10" s="143">
        <v>394</v>
      </c>
      <c r="R10" s="143">
        <v>191</v>
      </c>
      <c r="S10" s="144">
        <v>164</v>
      </c>
      <c r="T10" s="145">
        <v>13</v>
      </c>
      <c r="U10" s="146">
        <f t="shared" si="3"/>
        <v>262.0087336244541</v>
      </c>
    </row>
    <row r="11" spans="1:21" s="147" customFormat="1" ht="18" customHeight="1">
      <c r="A11" s="150"/>
      <c r="B11" s="259"/>
      <c r="C11" s="149" t="s">
        <v>200</v>
      </c>
      <c r="D11" s="136"/>
      <c r="E11" s="137" t="s">
        <v>201</v>
      </c>
      <c r="F11" s="138">
        <v>46551</v>
      </c>
      <c r="G11" s="138">
        <v>29087</v>
      </c>
      <c r="H11" s="139">
        <v>1621</v>
      </c>
      <c r="I11" s="140">
        <v>12190</v>
      </c>
      <c r="J11" s="141">
        <f t="shared" si="0"/>
        <v>41.908756489153234</v>
      </c>
      <c r="K11" s="142">
        <v>1279</v>
      </c>
      <c r="L11" s="142">
        <f t="shared" si="1"/>
        <v>791</v>
      </c>
      <c r="M11" s="141">
        <f t="shared" si="2"/>
        <v>61.84519155590304</v>
      </c>
      <c r="N11" s="142">
        <v>250</v>
      </c>
      <c r="O11" s="143">
        <v>20</v>
      </c>
      <c r="P11" s="143">
        <v>6</v>
      </c>
      <c r="Q11" s="143">
        <v>515</v>
      </c>
      <c r="R11" s="143">
        <v>304</v>
      </c>
      <c r="S11" s="144">
        <v>184</v>
      </c>
      <c r="T11" s="145">
        <v>12</v>
      </c>
      <c r="U11" s="146">
        <f t="shared" si="3"/>
        <v>164.06890894175555</v>
      </c>
    </row>
    <row r="12" spans="1:21" s="147" customFormat="1" ht="18" customHeight="1">
      <c r="A12" s="150"/>
      <c r="B12" s="259"/>
      <c r="C12" s="149" t="s">
        <v>202</v>
      </c>
      <c r="D12" s="136"/>
      <c r="E12" s="137" t="s">
        <v>203</v>
      </c>
      <c r="F12" s="138">
        <v>28899</v>
      </c>
      <c r="G12" s="138">
        <v>17595</v>
      </c>
      <c r="H12" s="139">
        <v>889</v>
      </c>
      <c r="I12" s="140">
        <v>7575</v>
      </c>
      <c r="J12" s="141">
        <f t="shared" si="0"/>
        <v>43.052003410059676</v>
      </c>
      <c r="K12" s="142">
        <v>830</v>
      </c>
      <c r="L12" s="142">
        <f t="shared" si="1"/>
        <v>489</v>
      </c>
      <c r="M12" s="141">
        <f t="shared" si="2"/>
        <v>58.91566265060241</v>
      </c>
      <c r="N12" s="142">
        <v>160</v>
      </c>
      <c r="O12" s="143">
        <v>28</v>
      </c>
      <c r="P12" s="143">
        <v>2</v>
      </c>
      <c r="Q12" s="143">
        <v>299</v>
      </c>
      <c r="R12" s="143">
        <v>213</v>
      </c>
      <c r="S12" s="144">
        <v>127</v>
      </c>
      <c r="T12" s="145">
        <v>13</v>
      </c>
      <c r="U12" s="146">
        <f t="shared" si="3"/>
        <v>369.6369636963696</v>
      </c>
    </row>
    <row r="13" spans="1:21" s="147" customFormat="1" ht="18" customHeight="1">
      <c r="A13" s="150"/>
      <c r="B13" s="259"/>
      <c r="C13" s="149" t="s">
        <v>204</v>
      </c>
      <c r="D13" s="136"/>
      <c r="E13" s="137" t="s">
        <v>205</v>
      </c>
      <c r="F13" s="138">
        <v>29501</v>
      </c>
      <c r="G13" s="138">
        <v>16881</v>
      </c>
      <c r="H13" s="139">
        <v>674</v>
      </c>
      <c r="I13" s="140">
        <v>5014</v>
      </c>
      <c r="J13" s="141">
        <f t="shared" si="0"/>
        <v>29.702031870149874</v>
      </c>
      <c r="K13" s="142">
        <v>595</v>
      </c>
      <c r="L13" s="142">
        <f t="shared" si="1"/>
        <v>316</v>
      </c>
      <c r="M13" s="141">
        <f t="shared" si="2"/>
        <v>53.109243697478995</v>
      </c>
      <c r="N13" s="142">
        <v>99</v>
      </c>
      <c r="O13" s="143">
        <v>11</v>
      </c>
      <c r="P13" s="143">
        <v>6</v>
      </c>
      <c r="Q13" s="143">
        <v>200</v>
      </c>
      <c r="R13" s="143">
        <v>186</v>
      </c>
      <c r="S13" s="144">
        <v>93</v>
      </c>
      <c r="T13" s="145">
        <v>6</v>
      </c>
      <c r="U13" s="146">
        <f t="shared" si="3"/>
        <v>219.38571998404467</v>
      </c>
    </row>
    <row r="14" spans="1:21" s="147" customFormat="1" ht="18" customHeight="1" thickBot="1">
      <c r="A14" s="150"/>
      <c r="B14" s="260"/>
      <c r="C14" s="149" t="s">
        <v>206</v>
      </c>
      <c r="D14" s="136"/>
      <c r="E14" s="137" t="s">
        <v>207</v>
      </c>
      <c r="F14" s="138">
        <v>485771</v>
      </c>
      <c r="G14" s="138">
        <v>170425</v>
      </c>
      <c r="H14" s="139">
        <v>8356</v>
      </c>
      <c r="I14" s="152">
        <v>51824</v>
      </c>
      <c r="J14" s="141">
        <f t="shared" si="0"/>
        <v>30.408684171923134</v>
      </c>
      <c r="K14" s="153">
        <v>4981</v>
      </c>
      <c r="L14" s="142">
        <f t="shared" si="1"/>
        <v>2999</v>
      </c>
      <c r="M14" s="141">
        <f t="shared" si="2"/>
        <v>60.20879341497691</v>
      </c>
      <c r="N14" s="153">
        <v>980</v>
      </c>
      <c r="O14" s="154">
        <v>104</v>
      </c>
      <c r="P14" s="154">
        <v>28</v>
      </c>
      <c r="Q14" s="154">
        <v>1887</v>
      </c>
      <c r="R14" s="154">
        <v>1124</v>
      </c>
      <c r="S14" s="155">
        <v>858</v>
      </c>
      <c r="T14" s="145">
        <v>50</v>
      </c>
      <c r="U14" s="146">
        <f t="shared" si="3"/>
        <v>200.67922198209325</v>
      </c>
    </row>
    <row r="15" spans="1:21" ht="18" customHeight="1">
      <c r="A15" s="156" t="s">
        <v>185</v>
      </c>
      <c r="B15" s="261" t="s">
        <v>186</v>
      </c>
      <c r="C15" s="157" t="s">
        <v>187</v>
      </c>
      <c r="D15" s="158"/>
      <c r="E15" s="159" t="s">
        <v>188</v>
      </c>
      <c r="F15" s="160">
        <v>58127</v>
      </c>
      <c r="G15" s="160">
        <v>19871</v>
      </c>
      <c r="H15" s="161">
        <v>1273</v>
      </c>
      <c r="I15" s="162">
        <v>3606</v>
      </c>
      <c r="J15" s="163">
        <f t="shared" si="0"/>
        <v>18.147048462583665</v>
      </c>
      <c r="K15" s="164">
        <v>259</v>
      </c>
      <c r="L15" s="165">
        <f t="shared" si="1"/>
        <v>162</v>
      </c>
      <c r="M15" s="166">
        <f t="shared" si="2"/>
        <v>62.54826254826254</v>
      </c>
      <c r="N15" s="164">
        <v>104</v>
      </c>
      <c r="O15" s="167">
        <v>3</v>
      </c>
      <c r="P15" s="167">
        <v>0</v>
      </c>
      <c r="Q15" s="167">
        <v>55</v>
      </c>
      <c r="R15" s="167">
        <v>57</v>
      </c>
      <c r="S15" s="168">
        <v>40</v>
      </c>
      <c r="T15" s="169">
        <v>0</v>
      </c>
      <c r="U15" s="146">
        <f t="shared" si="3"/>
        <v>83.19467554076539</v>
      </c>
    </row>
    <row r="16" spans="1:21" ht="18" customHeight="1">
      <c r="A16" s="148" t="s">
        <v>208</v>
      </c>
      <c r="B16" s="262"/>
      <c r="C16" s="149" t="s">
        <v>190</v>
      </c>
      <c r="D16" s="136"/>
      <c r="E16" s="137" t="s">
        <v>191</v>
      </c>
      <c r="F16" s="138">
        <v>65862</v>
      </c>
      <c r="G16" s="138">
        <v>21853</v>
      </c>
      <c r="H16" s="139">
        <v>874</v>
      </c>
      <c r="I16" s="170">
        <v>5074</v>
      </c>
      <c r="J16" s="141">
        <f t="shared" si="0"/>
        <v>23.218780030201803</v>
      </c>
      <c r="K16" s="171">
        <v>288</v>
      </c>
      <c r="L16" s="142">
        <f t="shared" si="1"/>
        <v>164</v>
      </c>
      <c r="M16" s="141">
        <f t="shared" si="2"/>
        <v>56.94444444444444</v>
      </c>
      <c r="N16" s="171">
        <v>91</v>
      </c>
      <c r="O16" s="172">
        <v>2</v>
      </c>
      <c r="P16" s="172">
        <v>0</v>
      </c>
      <c r="Q16" s="172">
        <v>71</v>
      </c>
      <c r="R16" s="172">
        <v>75</v>
      </c>
      <c r="S16" s="173">
        <v>49</v>
      </c>
      <c r="T16" s="145">
        <v>0</v>
      </c>
      <c r="U16" s="146">
        <f t="shared" si="3"/>
        <v>39.41663381947181</v>
      </c>
    </row>
    <row r="17" spans="1:21" ht="18" customHeight="1">
      <c r="A17" s="150"/>
      <c r="B17" s="262"/>
      <c r="C17" s="149" t="s">
        <v>192</v>
      </c>
      <c r="D17" s="136"/>
      <c r="E17" s="137" t="s">
        <v>193</v>
      </c>
      <c r="F17" s="138">
        <v>80001</v>
      </c>
      <c r="G17" s="138">
        <v>29530</v>
      </c>
      <c r="H17" s="139">
        <v>1363</v>
      </c>
      <c r="I17" s="170">
        <v>8821</v>
      </c>
      <c r="J17" s="141">
        <f t="shared" si="0"/>
        <v>29.871317304436168</v>
      </c>
      <c r="K17" s="171">
        <v>561</v>
      </c>
      <c r="L17" s="142">
        <f t="shared" si="1"/>
        <v>342</v>
      </c>
      <c r="M17" s="141">
        <f t="shared" si="2"/>
        <v>60.962566844919785</v>
      </c>
      <c r="N17" s="171">
        <v>183</v>
      </c>
      <c r="O17" s="172">
        <v>4</v>
      </c>
      <c r="P17" s="172">
        <v>1</v>
      </c>
      <c r="Q17" s="172">
        <v>154</v>
      </c>
      <c r="R17" s="172">
        <v>135</v>
      </c>
      <c r="S17" s="173">
        <v>84</v>
      </c>
      <c r="T17" s="145">
        <v>2</v>
      </c>
      <c r="U17" s="146">
        <f t="shared" si="3"/>
        <v>45.34633261534974</v>
      </c>
    </row>
    <row r="18" spans="1:21" ht="18" customHeight="1">
      <c r="A18" s="150"/>
      <c r="B18" s="262"/>
      <c r="C18" s="149" t="s">
        <v>194</v>
      </c>
      <c r="D18" s="136"/>
      <c r="E18" s="137" t="s">
        <v>195</v>
      </c>
      <c r="F18" s="138">
        <v>68438</v>
      </c>
      <c r="G18" s="138">
        <v>29922</v>
      </c>
      <c r="H18" s="139">
        <v>1459</v>
      </c>
      <c r="I18" s="170">
        <v>10063</v>
      </c>
      <c r="J18" s="141">
        <f t="shared" si="0"/>
        <v>33.6307733440278</v>
      </c>
      <c r="K18" s="171">
        <v>638</v>
      </c>
      <c r="L18" s="142">
        <f t="shared" si="1"/>
        <v>431</v>
      </c>
      <c r="M18" s="141">
        <f t="shared" si="2"/>
        <v>67.55485893416929</v>
      </c>
      <c r="N18" s="171">
        <v>201</v>
      </c>
      <c r="O18" s="172">
        <v>4</v>
      </c>
      <c r="P18" s="172">
        <v>1</v>
      </c>
      <c r="Q18" s="172">
        <v>225</v>
      </c>
      <c r="R18" s="172">
        <v>135</v>
      </c>
      <c r="S18" s="173">
        <v>72</v>
      </c>
      <c r="T18" s="145">
        <v>4</v>
      </c>
      <c r="U18" s="146">
        <f t="shared" si="3"/>
        <v>39.74957766073736</v>
      </c>
    </row>
    <row r="19" spans="1:21" ht="18" customHeight="1">
      <c r="A19" s="150"/>
      <c r="B19" s="262"/>
      <c r="C19" s="149" t="s">
        <v>196</v>
      </c>
      <c r="D19" s="136"/>
      <c r="E19" s="137" t="s">
        <v>197</v>
      </c>
      <c r="F19" s="138">
        <v>61031</v>
      </c>
      <c r="G19" s="138">
        <v>35570</v>
      </c>
      <c r="H19" s="139">
        <v>1853</v>
      </c>
      <c r="I19" s="170">
        <v>13666</v>
      </c>
      <c r="J19" s="141">
        <f t="shared" si="0"/>
        <v>38.420016868147314</v>
      </c>
      <c r="K19" s="171">
        <v>903</v>
      </c>
      <c r="L19" s="142">
        <f t="shared" si="1"/>
        <v>606</v>
      </c>
      <c r="M19" s="141">
        <f t="shared" si="2"/>
        <v>67.109634551495</v>
      </c>
      <c r="N19" s="171">
        <v>293</v>
      </c>
      <c r="O19" s="172">
        <v>16</v>
      </c>
      <c r="P19" s="172">
        <v>2</v>
      </c>
      <c r="Q19" s="172">
        <v>295</v>
      </c>
      <c r="R19" s="172">
        <v>178</v>
      </c>
      <c r="S19" s="173">
        <v>119</v>
      </c>
      <c r="T19" s="145">
        <v>9</v>
      </c>
      <c r="U19" s="146">
        <f t="shared" si="3"/>
        <v>117.07888189667788</v>
      </c>
    </row>
    <row r="20" spans="1:21" ht="18" customHeight="1">
      <c r="A20" s="150"/>
      <c r="B20" s="262"/>
      <c r="C20" s="149" t="s">
        <v>198</v>
      </c>
      <c r="D20" s="136"/>
      <c r="E20" s="137" t="s">
        <v>199</v>
      </c>
      <c r="F20" s="138">
        <v>62556</v>
      </c>
      <c r="G20" s="138">
        <v>41177</v>
      </c>
      <c r="H20" s="139">
        <v>1945</v>
      </c>
      <c r="I20" s="170">
        <v>17582</v>
      </c>
      <c r="J20" s="141">
        <f t="shared" si="0"/>
        <v>42.698593875221604</v>
      </c>
      <c r="K20" s="171">
        <v>1211</v>
      </c>
      <c r="L20" s="142">
        <f t="shared" si="1"/>
        <v>769</v>
      </c>
      <c r="M20" s="141">
        <f t="shared" si="2"/>
        <v>63.501238645747314</v>
      </c>
      <c r="N20" s="171">
        <v>349</v>
      </c>
      <c r="O20" s="172">
        <v>19</v>
      </c>
      <c r="P20" s="172">
        <v>2</v>
      </c>
      <c r="Q20" s="172">
        <v>399</v>
      </c>
      <c r="R20" s="172">
        <v>291</v>
      </c>
      <c r="S20" s="173">
        <v>151</v>
      </c>
      <c r="T20" s="145">
        <v>8</v>
      </c>
      <c r="U20" s="146">
        <f t="shared" si="3"/>
        <v>108.06506654533045</v>
      </c>
    </row>
    <row r="21" spans="1:21" ht="18" customHeight="1">
      <c r="A21" s="150"/>
      <c r="B21" s="262"/>
      <c r="C21" s="149" t="s">
        <v>200</v>
      </c>
      <c r="D21" s="136"/>
      <c r="E21" s="137" t="s">
        <v>201</v>
      </c>
      <c r="F21" s="138">
        <v>57614</v>
      </c>
      <c r="G21" s="138">
        <v>37841</v>
      </c>
      <c r="H21" s="139">
        <v>2064</v>
      </c>
      <c r="I21" s="170">
        <v>17512</v>
      </c>
      <c r="J21" s="141">
        <f t="shared" si="0"/>
        <v>46.27784677994767</v>
      </c>
      <c r="K21" s="171">
        <v>1416</v>
      </c>
      <c r="L21" s="142">
        <f t="shared" si="1"/>
        <v>878</v>
      </c>
      <c r="M21" s="141">
        <f t="shared" si="2"/>
        <v>62.005649717514125</v>
      </c>
      <c r="N21" s="171">
        <v>364</v>
      </c>
      <c r="O21" s="172">
        <v>29</v>
      </c>
      <c r="P21" s="172">
        <v>3</v>
      </c>
      <c r="Q21" s="172">
        <v>482</v>
      </c>
      <c r="R21" s="172">
        <v>318</v>
      </c>
      <c r="S21" s="173">
        <v>220</v>
      </c>
      <c r="T21" s="145">
        <v>15</v>
      </c>
      <c r="U21" s="146">
        <f t="shared" si="3"/>
        <v>165.60073092736408</v>
      </c>
    </row>
    <row r="22" spans="1:21" ht="18" customHeight="1">
      <c r="A22" s="150"/>
      <c r="B22" s="262"/>
      <c r="C22" s="149" t="s">
        <v>202</v>
      </c>
      <c r="D22" s="136"/>
      <c r="E22" s="137" t="s">
        <v>203</v>
      </c>
      <c r="F22" s="138">
        <v>46158</v>
      </c>
      <c r="G22" s="138">
        <v>28510</v>
      </c>
      <c r="H22" s="139">
        <v>1265</v>
      </c>
      <c r="I22" s="170">
        <v>11181</v>
      </c>
      <c r="J22" s="141">
        <f t="shared" si="0"/>
        <v>39.217818309365136</v>
      </c>
      <c r="K22" s="171">
        <v>1010</v>
      </c>
      <c r="L22" s="142">
        <f t="shared" si="1"/>
        <v>601</v>
      </c>
      <c r="M22" s="141">
        <f t="shared" si="2"/>
        <v>59.5049504950495</v>
      </c>
      <c r="N22" s="171">
        <v>265</v>
      </c>
      <c r="O22" s="172">
        <v>16</v>
      </c>
      <c r="P22" s="172">
        <v>5</v>
      </c>
      <c r="Q22" s="172">
        <v>315</v>
      </c>
      <c r="R22" s="172">
        <v>258</v>
      </c>
      <c r="S22" s="173">
        <v>151</v>
      </c>
      <c r="T22" s="145">
        <v>5</v>
      </c>
      <c r="U22" s="146">
        <f t="shared" si="3"/>
        <v>143.09990161881763</v>
      </c>
    </row>
    <row r="23" spans="1:21" ht="18" customHeight="1">
      <c r="A23" s="150"/>
      <c r="B23" s="262"/>
      <c r="C23" s="149" t="s">
        <v>204</v>
      </c>
      <c r="D23" s="136"/>
      <c r="E23" s="137" t="s">
        <v>205</v>
      </c>
      <c r="F23" s="138">
        <v>63087</v>
      </c>
      <c r="G23" s="138">
        <v>34752</v>
      </c>
      <c r="H23" s="139">
        <v>1145</v>
      </c>
      <c r="I23" s="170">
        <v>7956</v>
      </c>
      <c r="J23" s="141">
        <f t="shared" si="0"/>
        <v>22.89364640883978</v>
      </c>
      <c r="K23" s="171">
        <v>940</v>
      </c>
      <c r="L23" s="142">
        <f t="shared" si="1"/>
        <v>407</v>
      </c>
      <c r="M23" s="141">
        <f t="shared" si="2"/>
        <v>43.29787234042553</v>
      </c>
      <c r="N23" s="171">
        <v>165</v>
      </c>
      <c r="O23" s="172">
        <v>20</v>
      </c>
      <c r="P23" s="172">
        <v>1</v>
      </c>
      <c r="Q23" s="172">
        <v>221</v>
      </c>
      <c r="R23" s="172">
        <v>331</v>
      </c>
      <c r="S23" s="173">
        <v>202</v>
      </c>
      <c r="T23" s="145">
        <v>8</v>
      </c>
      <c r="U23" s="146">
        <f t="shared" si="3"/>
        <v>251.3826043237808</v>
      </c>
    </row>
    <row r="24" spans="1:21" ht="18" customHeight="1" thickBot="1">
      <c r="A24" s="150"/>
      <c r="B24" s="263"/>
      <c r="C24" s="149" t="s">
        <v>206</v>
      </c>
      <c r="D24" s="136"/>
      <c r="E24" s="137" t="s">
        <v>207</v>
      </c>
      <c r="F24" s="138">
        <v>562874</v>
      </c>
      <c r="G24" s="138">
        <f>SUM(G15:G23)</f>
        <v>279026</v>
      </c>
      <c r="H24" s="139">
        <v>13241</v>
      </c>
      <c r="I24" s="170">
        <f>SUM(I15:I23)</f>
        <v>95461</v>
      </c>
      <c r="J24" s="141">
        <f t="shared" si="0"/>
        <v>34.21222395045623</v>
      </c>
      <c r="K24" s="171">
        <v>7226</v>
      </c>
      <c r="L24" s="142">
        <f t="shared" si="1"/>
        <v>4360</v>
      </c>
      <c r="M24" s="141">
        <f t="shared" si="2"/>
        <v>60.33766952670911</v>
      </c>
      <c r="N24" s="171">
        <v>2015</v>
      </c>
      <c r="O24" s="172">
        <v>113</v>
      </c>
      <c r="P24" s="172">
        <v>15</v>
      </c>
      <c r="Q24" s="172">
        <v>2217</v>
      </c>
      <c r="R24" s="172">
        <v>1778</v>
      </c>
      <c r="S24" s="173">
        <v>1088</v>
      </c>
      <c r="T24" s="145">
        <v>51</v>
      </c>
      <c r="U24" s="146">
        <f t="shared" si="3"/>
        <v>118.37294811493697</v>
      </c>
    </row>
    <row r="25" spans="1:21" ht="18" customHeight="1">
      <c r="A25" s="156" t="s">
        <v>185</v>
      </c>
      <c r="B25" s="261" t="s">
        <v>186</v>
      </c>
      <c r="C25" s="157" t="s">
        <v>187</v>
      </c>
      <c r="D25" s="158"/>
      <c r="E25" s="159" t="s">
        <v>188</v>
      </c>
      <c r="F25" s="160">
        <f aca="true" t="shared" si="4" ref="F25:I34">SUM(F5,F15)</f>
        <v>115931</v>
      </c>
      <c r="G25" s="160">
        <f t="shared" si="4"/>
        <v>30203</v>
      </c>
      <c r="H25" s="161">
        <f t="shared" si="4"/>
        <v>1821</v>
      </c>
      <c r="I25" s="174">
        <f t="shared" si="4"/>
        <v>5123</v>
      </c>
      <c r="J25" s="163">
        <f t="shared" si="0"/>
        <v>16.96189120286064</v>
      </c>
      <c r="K25" s="160">
        <f aca="true" t="shared" si="5" ref="K25:K34">SUM(K5,K15)</f>
        <v>352</v>
      </c>
      <c r="L25" s="165">
        <f t="shared" si="1"/>
        <v>218</v>
      </c>
      <c r="M25" s="166">
        <f t="shared" si="2"/>
        <v>61.93181818181818</v>
      </c>
      <c r="N25" s="159">
        <f aca="true" t="shared" si="6" ref="N25:T34">SUM(N5,N15)</f>
        <v>134</v>
      </c>
      <c r="O25" s="160">
        <f t="shared" si="6"/>
        <v>3</v>
      </c>
      <c r="P25" s="160">
        <f t="shared" si="6"/>
        <v>0</v>
      </c>
      <c r="Q25" s="160">
        <f t="shared" si="6"/>
        <v>81</v>
      </c>
      <c r="R25" s="160">
        <f t="shared" si="6"/>
        <v>72</v>
      </c>
      <c r="S25" s="161">
        <f t="shared" si="6"/>
        <v>62</v>
      </c>
      <c r="T25" s="169">
        <f t="shared" si="6"/>
        <v>0</v>
      </c>
      <c r="U25" s="146">
        <f t="shared" si="3"/>
        <v>58.559437829396835</v>
      </c>
    </row>
    <row r="26" spans="1:21" ht="18" customHeight="1">
      <c r="A26" s="148" t="s">
        <v>209</v>
      </c>
      <c r="B26" s="262"/>
      <c r="C26" s="149" t="s">
        <v>190</v>
      </c>
      <c r="D26" s="136"/>
      <c r="E26" s="137" t="s">
        <v>191</v>
      </c>
      <c r="F26" s="138">
        <f t="shared" si="4"/>
        <v>132631</v>
      </c>
      <c r="G26" s="138">
        <f t="shared" si="4"/>
        <v>34325</v>
      </c>
      <c r="H26" s="139">
        <f t="shared" si="4"/>
        <v>1280</v>
      </c>
      <c r="I26" s="175">
        <f t="shared" si="4"/>
        <v>7166</v>
      </c>
      <c r="J26" s="141">
        <f t="shared" si="0"/>
        <v>20.876911871813547</v>
      </c>
      <c r="K26" s="138">
        <f t="shared" si="5"/>
        <v>417</v>
      </c>
      <c r="L26" s="142">
        <f t="shared" si="1"/>
        <v>244</v>
      </c>
      <c r="M26" s="141">
        <f t="shared" si="2"/>
        <v>58.51318944844125</v>
      </c>
      <c r="N26" s="137">
        <f t="shared" si="6"/>
        <v>132</v>
      </c>
      <c r="O26" s="138">
        <f t="shared" si="6"/>
        <v>2</v>
      </c>
      <c r="P26" s="138">
        <f t="shared" si="6"/>
        <v>1</v>
      </c>
      <c r="Q26" s="138">
        <f t="shared" si="6"/>
        <v>109</v>
      </c>
      <c r="R26" s="138">
        <f t="shared" si="6"/>
        <v>94</v>
      </c>
      <c r="S26" s="139">
        <f t="shared" si="6"/>
        <v>79</v>
      </c>
      <c r="T26" s="145">
        <f t="shared" si="6"/>
        <v>0</v>
      </c>
      <c r="U26" s="146">
        <f t="shared" si="3"/>
        <v>27.909572983533355</v>
      </c>
    </row>
    <row r="27" spans="1:21" ht="18" customHeight="1">
      <c r="A27" s="150"/>
      <c r="B27" s="262"/>
      <c r="C27" s="149" t="s">
        <v>192</v>
      </c>
      <c r="D27" s="136"/>
      <c r="E27" s="137" t="s">
        <v>193</v>
      </c>
      <c r="F27" s="138">
        <f t="shared" si="4"/>
        <v>160079</v>
      </c>
      <c r="G27" s="138">
        <f t="shared" si="4"/>
        <v>46275</v>
      </c>
      <c r="H27" s="139">
        <f t="shared" si="4"/>
        <v>1990</v>
      </c>
      <c r="I27" s="175">
        <f t="shared" si="4"/>
        <v>12086</v>
      </c>
      <c r="J27" s="141">
        <f t="shared" si="0"/>
        <v>26.117774176121017</v>
      </c>
      <c r="K27" s="138">
        <f t="shared" si="5"/>
        <v>810</v>
      </c>
      <c r="L27" s="142">
        <f t="shared" si="1"/>
        <v>468</v>
      </c>
      <c r="M27" s="141">
        <f t="shared" si="2"/>
        <v>57.77777777777777</v>
      </c>
      <c r="N27" s="137">
        <f t="shared" si="6"/>
        <v>224</v>
      </c>
      <c r="O27" s="138">
        <f t="shared" si="6"/>
        <v>7</v>
      </c>
      <c r="P27" s="138">
        <f t="shared" si="6"/>
        <v>2</v>
      </c>
      <c r="Q27" s="138">
        <f t="shared" si="6"/>
        <v>235</v>
      </c>
      <c r="R27" s="138">
        <f t="shared" si="6"/>
        <v>189</v>
      </c>
      <c r="S27" s="139">
        <f t="shared" si="6"/>
        <v>154</v>
      </c>
      <c r="T27" s="145">
        <f t="shared" si="6"/>
        <v>2</v>
      </c>
      <c r="U27" s="146">
        <f t="shared" si="3"/>
        <v>57.918252523581</v>
      </c>
    </row>
    <row r="28" spans="1:21" ht="18" customHeight="1">
      <c r="A28" s="150"/>
      <c r="B28" s="262"/>
      <c r="C28" s="149" t="s">
        <v>194</v>
      </c>
      <c r="D28" s="136"/>
      <c r="E28" s="137" t="s">
        <v>195</v>
      </c>
      <c r="F28" s="138">
        <f t="shared" si="4"/>
        <v>134569</v>
      </c>
      <c r="G28" s="138">
        <f t="shared" si="4"/>
        <v>44887</v>
      </c>
      <c r="H28" s="139">
        <f t="shared" si="4"/>
        <v>2071</v>
      </c>
      <c r="I28" s="175">
        <f t="shared" si="4"/>
        <v>13292</v>
      </c>
      <c r="J28" s="141">
        <f t="shared" si="0"/>
        <v>29.612137144384786</v>
      </c>
      <c r="K28" s="138">
        <f t="shared" si="5"/>
        <v>896</v>
      </c>
      <c r="L28" s="142">
        <f t="shared" si="1"/>
        <v>578</v>
      </c>
      <c r="M28" s="141">
        <f t="shared" si="2"/>
        <v>64.50892857142857</v>
      </c>
      <c r="N28" s="137">
        <f t="shared" si="6"/>
        <v>247</v>
      </c>
      <c r="O28" s="138">
        <f t="shared" si="6"/>
        <v>9</v>
      </c>
      <c r="P28" s="138">
        <f t="shared" si="6"/>
        <v>1</v>
      </c>
      <c r="Q28" s="138">
        <f t="shared" si="6"/>
        <v>321</v>
      </c>
      <c r="R28" s="138">
        <f t="shared" si="6"/>
        <v>186</v>
      </c>
      <c r="S28" s="139">
        <f t="shared" si="6"/>
        <v>132</v>
      </c>
      <c r="T28" s="145">
        <f t="shared" si="6"/>
        <v>5</v>
      </c>
      <c r="U28" s="146">
        <f t="shared" si="3"/>
        <v>67.70990069214565</v>
      </c>
    </row>
    <row r="29" spans="1:21" ht="18" customHeight="1">
      <c r="A29" s="150"/>
      <c r="B29" s="262"/>
      <c r="C29" s="149" t="s">
        <v>196</v>
      </c>
      <c r="D29" s="136"/>
      <c r="E29" s="137" t="s">
        <v>197</v>
      </c>
      <c r="F29" s="138">
        <f t="shared" si="4"/>
        <v>116891</v>
      </c>
      <c r="G29" s="138">
        <f t="shared" si="4"/>
        <v>58290</v>
      </c>
      <c r="H29" s="139">
        <f t="shared" si="4"/>
        <v>3277</v>
      </c>
      <c r="I29" s="175">
        <f t="shared" si="4"/>
        <v>20303</v>
      </c>
      <c r="J29" s="141">
        <f t="shared" si="0"/>
        <v>34.83101732715731</v>
      </c>
      <c r="K29" s="138">
        <f t="shared" si="5"/>
        <v>1481</v>
      </c>
      <c r="L29" s="142">
        <f t="shared" si="1"/>
        <v>985</v>
      </c>
      <c r="M29" s="141">
        <f t="shared" si="2"/>
        <v>66.50911546252533</v>
      </c>
      <c r="N29" s="137">
        <f t="shared" si="6"/>
        <v>420</v>
      </c>
      <c r="O29" s="138">
        <f t="shared" si="6"/>
        <v>26</v>
      </c>
      <c r="P29" s="138">
        <f t="shared" si="6"/>
        <v>6</v>
      </c>
      <c r="Q29" s="138">
        <f t="shared" si="6"/>
        <v>533</v>
      </c>
      <c r="R29" s="138">
        <f t="shared" si="6"/>
        <v>269</v>
      </c>
      <c r="S29" s="139">
        <f t="shared" si="6"/>
        <v>227</v>
      </c>
      <c r="T29" s="145">
        <f t="shared" si="6"/>
        <v>14</v>
      </c>
      <c r="U29" s="146">
        <f t="shared" si="3"/>
        <v>128.05989262670542</v>
      </c>
    </row>
    <row r="30" spans="1:21" ht="18" customHeight="1">
      <c r="A30" s="150"/>
      <c r="B30" s="262"/>
      <c r="C30" s="149" t="s">
        <v>198</v>
      </c>
      <c r="D30" s="136"/>
      <c r="E30" s="137" t="s">
        <v>199</v>
      </c>
      <c r="F30" s="138">
        <f t="shared" si="4"/>
        <v>117528</v>
      </c>
      <c r="G30" s="138">
        <f t="shared" si="4"/>
        <v>70805</v>
      </c>
      <c r="H30" s="139">
        <f t="shared" si="4"/>
        <v>3500</v>
      </c>
      <c r="I30" s="175">
        <f t="shared" si="4"/>
        <v>27887</v>
      </c>
      <c r="J30" s="141">
        <f t="shared" si="0"/>
        <v>39.38563660758421</v>
      </c>
      <c r="K30" s="138">
        <f t="shared" si="5"/>
        <v>2181</v>
      </c>
      <c r="L30" s="142">
        <f t="shared" si="1"/>
        <v>1384</v>
      </c>
      <c r="M30" s="141">
        <f t="shared" si="2"/>
        <v>63.4571297569922</v>
      </c>
      <c r="N30" s="137">
        <f t="shared" si="6"/>
        <v>535</v>
      </c>
      <c r="O30" s="138">
        <f t="shared" si="6"/>
        <v>46</v>
      </c>
      <c r="P30" s="138">
        <f t="shared" si="6"/>
        <v>10</v>
      </c>
      <c r="Q30" s="138">
        <f t="shared" si="6"/>
        <v>793</v>
      </c>
      <c r="R30" s="138">
        <f t="shared" si="6"/>
        <v>482</v>
      </c>
      <c r="S30" s="139">
        <f t="shared" si="6"/>
        <v>315</v>
      </c>
      <c r="T30" s="145">
        <f t="shared" si="6"/>
        <v>21</v>
      </c>
      <c r="U30" s="146">
        <f t="shared" si="3"/>
        <v>164.95141105174454</v>
      </c>
    </row>
    <row r="31" spans="1:21" ht="18" customHeight="1">
      <c r="A31" s="150"/>
      <c r="B31" s="262"/>
      <c r="C31" s="149" t="s">
        <v>200</v>
      </c>
      <c r="D31" s="136"/>
      <c r="E31" s="137" t="s">
        <v>201</v>
      </c>
      <c r="F31" s="138">
        <f t="shared" si="4"/>
        <v>104165</v>
      </c>
      <c r="G31" s="138">
        <f t="shared" si="4"/>
        <v>66928</v>
      </c>
      <c r="H31" s="139">
        <f t="shared" si="4"/>
        <v>3685</v>
      </c>
      <c r="I31" s="175">
        <f t="shared" si="4"/>
        <v>29702</v>
      </c>
      <c r="J31" s="141">
        <f t="shared" si="0"/>
        <v>44.37903418599092</v>
      </c>
      <c r="K31" s="138">
        <f t="shared" si="5"/>
        <v>2695</v>
      </c>
      <c r="L31" s="142">
        <f t="shared" si="1"/>
        <v>1669</v>
      </c>
      <c r="M31" s="141">
        <f t="shared" si="2"/>
        <v>61.92949907235622</v>
      </c>
      <c r="N31" s="137">
        <f t="shared" si="6"/>
        <v>614</v>
      </c>
      <c r="O31" s="138">
        <f t="shared" si="6"/>
        <v>49</v>
      </c>
      <c r="P31" s="138">
        <f t="shared" si="6"/>
        <v>9</v>
      </c>
      <c r="Q31" s="138">
        <f t="shared" si="6"/>
        <v>997</v>
      </c>
      <c r="R31" s="138">
        <f t="shared" si="6"/>
        <v>622</v>
      </c>
      <c r="S31" s="139">
        <f t="shared" si="6"/>
        <v>404</v>
      </c>
      <c r="T31" s="145">
        <f t="shared" si="6"/>
        <v>27</v>
      </c>
      <c r="U31" s="146">
        <f t="shared" si="3"/>
        <v>164.9720557538213</v>
      </c>
    </row>
    <row r="32" spans="1:21" ht="18" customHeight="1">
      <c r="A32" s="150"/>
      <c r="B32" s="262"/>
      <c r="C32" s="149" t="s">
        <v>202</v>
      </c>
      <c r="D32" s="136"/>
      <c r="E32" s="137" t="s">
        <v>203</v>
      </c>
      <c r="F32" s="138">
        <f t="shared" si="4"/>
        <v>75057</v>
      </c>
      <c r="G32" s="138">
        <f t="shared" si="4"/>
        <v>46105</v>
      </c>
      <c r="H32" s="139">
        <f t="shared" si="4"/>
        <v>2154</v>
      </c>
      <c r="I32" s="175">
        <f t="shared" si="4"/>
        <v>18756</v>
      </c>
      <c r="J32" s="141">
        <f t="shared" si="0"/>
        <v>40.68105411560568</v>
      </c>
      <c r="K32" s="138">
        <f t="shared" si="5"/>
        <v>1840</v>
      </c>
      <c r="L32" s="142">
        <f t="shared" si="1"/>
        <v>1090</v>
      </c>
      <c r="M32" s="141">
        <f t="shared" si="2"/>
        <v>59.2391304347826</v>
      </c>
      <c r="N32" s="137">
        <f t="shared" si="6"/>
        <v>425</v>
      </c>
      <c r="O32" s="138">
        <f t="shared" si="6"/>
        <v>44</v>
      </c>
      <c r="P32" s="138">
        <f t="shared" si="6"/>
        <v>7</v>
      </c>
      <c r="Q32" s="138">
        <f t="shared" si="6"/>
        <v>614</v>
      </c>
      <c r="R32" s="138">
        <f t="shared" si="6"/>
        <v>471</v>
      </c>
      <c r="S32" s="139">
        <f t="shared" si="6"/>
        <v>278</v>
      </c>
      <c r="T32" s="145">
        <f t="shared" si="6"/>
        <v>18</v>
      </c>
      <c r="U32" s="146">
        <f t="shared" si="3"/>
        <v>234.5915973555129</v>
      </c>
    </row>
    <row r="33" spans="1:21" ht="18" customHeight="1">
      <c r="A33" s="150"/>
      <c r="B33" s="262"/>
      <c r="C33" s="149" t="s">
        <v>204</v>
      </c>
      <c r="D33" s="136"/>
      <c r="E33" s="137" t="s">
        <v>205</v>
      </c>
      <c r="F33" s="138">
        <f t="shared" si="4"/>
        <v>92588</v>
      </c>
      <c r="G33" s="138">
        <f t="shared" si="4"/>
        <v>51633</v>
      </c>
      <c r="H33" s="139">
        <f t="shared" si="4"/>
        <v>1819</v>
      </c>
      <c r="I33" s="175">
        <f t="shared" si="4"/>
        <v>12970</v>
      </c>
      <c r="J33" s="141">
        <f t="shared" si="0"/>
        <v>25.119594058063644</v>
      </c>
      <c r="K33" s="138">
        <f t="shared" si="5"/>
        <v>1535</v>
      </c>
      <c r="L33" s="142">
        <f t="shared" si="1"/>
        <v>723</v>
      </c>
      <c r="M33" s="141">
        <f t="shared" si="2"/>
        <v>47.100977198697066</v>
      </c>
      <c r="N33" s="137">
        <f t="shared" si="6"/>
        <v>264</v>
      </c>
      <c r="O33" s="138">
        <f t="shared" si="6"/>
        <v>31</v>
      </c>
      <c r="P33" s="138">
        <f t="shared" si="6"/>
        <v>7</v>
      </c>
      <c r="Q33" s="138">
        <f t="shared" si="6"/>
        <v>421</v>
      </c>
      <c r="R33" s="138">
        <f t="shared" si="6"/>
        <v>517</v>
      </c>
      <c r="S33" s="139">
        <f t="shared" si="6"/>
        <v>295</v>
      </c>
      <c r="T33" s="145">
        <f t="shared" si="6"/>
        <v>14</v>
      </c>
      <c r="U33" s="146">
        <f t="shared" si="3"/>
        <v>239.0131071703932</v>
      </c>
    </row>
    <row r="34" spans="1:21" ht="18" customHeight="1" thickBot="1">
      <c r="A34" s="176"/>
      <c r="B34" s="263"/>
      <c r="C34" s="177" t="s">
        <v>206</v>
      </c>
      <c r="D34" s="178"/>
      <c r="E34" s="179" t="s">
        <v>207</v>
      </c>
      <c r="F34" s="180">
        <f t="shared" si="4"/>
        <v>1048645</v>
      </c>
      <c r="G34" s="180">
        <f t="shared" si="4"/>
        <v>449451</v>
      </c>
      <c r="H34" s="181">
        <f t="shared" si="4"/>
        <v>21597</v>
      </c>
      <c r="I34" s="182">
        <f t="shared" si="4"/>
        <v>147285</v>
      </c>
      <c r="J34" s="183">
        <f t="shared" si="0"/>
        <v>32.7699793748373</v>
      </c>
      <c r="K34" s="180">
        <f t="shared" si="5"/>
        <v>12207</v>
      </c>
      <c r="L34" s="184">
        <f t="shared" si="1"/>
        <v>7359</v>
      </c>
      <c r="M34" s="183">
        <f t="shared" si="2"/>
        <v>60.28508232981077</v>
      </c>
      <c r="N34" s="179">
        <f t="shared" si="6"/>
        <v>2995</v>
      </c>
      <c r="O34" s="180">
        <f t="shared" si="6"/>
        <v>217</v>
      </c>
      <c r="P34" s="180">
        <f t="shared" si="6"/>
        <v>43</v>
      </c>
      <c r="Q34" s="180">
        <f t="shared" si="6"/>
        <v>4104</v>
      </c>
      <c r="R34" s="180">
        <f t="shared" si="6"/>
        <v>2902</v>
      </c>
      <c r="S34" s="181">
        <f t="shared" si="6"/>
        <v>1946</v>
      </c>
      <c r="T34" s="185">
        <f t="shared" si="6"/>
        <v>101</v>
      </c>
      <c r="U34" s="186">
        <f t="shared" si="3"/>
        <v>147.33340122890993</v>
      </c>
    </row>
    <row r="35" ht="18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2">
    <mergeCell ref="A2:A4"/>
    <mergeCell ref="F2:F4"/>
    <mergeCell ref="G2:G3"/>
    <mergeCell ref="H2:H4"/>
    <mergeCell ref="I2:I3"/>
    <mergeCell ref="K2:K3"/>
    <mergeCell ref="L2:L3"/>
    <mergeCell ref="M2:M3"/>
    <mergeCell ref="T2:T4"/>
    <mergeCell ref="B5:B14"/>
    <mergeCell ref="B15:B24"/>
    <mergeCell ref="B25:B34"/>
  </mergeCells>
  <printOptions/>
  <pageMargins left="0.3937007874015748" right="0" top="0.3937007874015748" bottom="0.3937007874015748" header="0.5118110236220472" footer="0.5118110236220472"/>
  <pageSetup fitToHeight="1" fitToWidth="1"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岡山県保健福祉部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健康対策課</dc:creator>
  <cp:keywords/>
  <dc:description/>
  <cp:lastModifiedBy>okayamaken</cp:lastModifiedBy>
  <cp:lastPrinted>2005-01-14T07:24:04Z</cp:lastPrinted>
  <dcterms:created xsi:type="dcterms:W3CDTF">2001-07-23T05:21:37Z</dcterms:created>
  <dcterms:modified xsi:type="dcterms:W3CDTF">2013-11-22T02:48:45Z</dcterms:modified>
  <cp:category/>
  <cp:version/>
  <cp:contentType/>
  <cp:contentStatus/>
</cp:coreProperties>
</file>