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9360" activeTab="0"/>
  </bookViews>
  <sheets>
    <sheet name="21算定結果" sheetId="1" r:id="rId1"/>
  </sheets>
  <definedNames>
    <definedName name="_xlnm.Print_Area" localSheetId="0">'21算定結果'!$A$1:$N$40</definedName>
    <definedName name="_xlnm.Print_Titles" localSheetId="0">'21算定結果'!$A:$A,'21算定結果'!$1:$9</definedName>
    <definedName name="ﾀｲﾄﾙ行" localSheetId="0">'21算定結果'!$A$1:$H$9</definedName>
    <definedName name="ﾀｲﾄﾙ行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<sst xmlns="http://schemas.openxmlformats.org/spreadsheetml/2006/main" count="75" uniqueCount="60">
  <si>
    <t>（単位：千円，％）</t>
  </si>
  <si>
    <t>区　　分</t>
  </si>
  <si>
    <t>伸率</t>
  </si>
  <si>
    <t>伸 率</t>
  </si>
  <si>
    <t>数　　　値</t>
  </si>
  <si>
    <t>Ａ/Ｂ-1</t>
  </si>
  <si>
    <t>Ｃ/Ｄ-1</t>
  </si>
  <si>
    <t>Ｅ/Ｆ-1</t>
  </si>
  <si>
    <t>％</t>
  </si>
  <si>
    <t>A</t>
  </si>
  <si>
    <t>B</t>
  </si>
  <si>
    <t>Ｃ</t>
  </si>
  <si>
    <t>Ｄ</t>
  </si>
  <si>
    <t>(Ａ+Ｃ)　　Ｅ</t>
  </si>
  <si>
    <t>(Ｂ+Ｄ)　　Ｆ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</si>
  <si>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</si>
  <si>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</si>
  <si>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</si>
  <si>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</si>
  <si>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</si>
  <si>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</si>
  <si>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</si>
  <si>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</si>
  <si>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早 島 町</t>
  </si>
  <si>
    <t>里 庄 町</t>
  </si>
  <si>
    <t>矢 掛 町</t>
  </si>
  <si>
    <t>新 庄 村</t>
  </si>
  <si>
    <t>勝 央 町</t>
  </si>
  <si>
    <t>奈 義 町</t>
  </si>
  <si>
    <t>西粟倉村</t>
  </si>
  <si>
    <t>久米南町</t>
  </si>
  <si>
    <t>町 村 計</t>
  </si>
  <si>
    <t>県　　計</t>
  </si>
  <si>
    <t>平　成　21　年　度　普　通　交　付　税　等　算　定　結　果　</t>
  </si>
  <si>
    <t>基準財政需要額</t>
  </si>
  <si>
    <t>基準財政収入額</t>
  </si>
  <si>
    <t>交　付　決　定　額</t>
  </si>
  <si>
    <t>　臨　時　財　政　対　策　債</t>
  </si>
  <si>
    <t>計</t>
  </si>
  <si>
    <t>平成21年度</t>
  </si>
  <si>
    <t>平成20年度</t>
  </si>
  <si>
    <t>交付決定額+</t>
  </si>
  <si>
    <t>臨時財政対策債</t>
  </si>
  <si>
    <t>発行可能額</t>
  </si>
  <si>
    <t>発行可能額</t>
  </si>
  <si>
    <t>新 見 市</t>
  </si>
  <si>
    <t>備 前 市</t>
  </si>
  <si>
    <t>瀬戸内市</t>
  </si>
  <si>
    <t>赤 磐 市</t>
  </si>
  <si>
    <t>真 庭 市</t>
  </si>
  <si>
    <t>美 作 市</t>
  </si>
  <si>
    <t>浅 口 市</t>
  </si>
  <si>
    <t>和 気 町</t>
  </si>
  <si>
    <t>鏡 野 町</t>
  </si>
  <si>
    <t>美 咲 町</t>
  </si>
  <si>
    <t>吉備中央町</t>
  </si>
  <si>
    <t>※　基準財政需要額、基準財政収入額は錯誤措置後の数値である。</t>
  </si>
  <si>
    <t>大都市計</t>
  </si>
  <si>
    <t>都 市 計</t>
  </si>
  <si>
    <t>伸 率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</si>
</sst>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00"/>
    <numFmt numFmtId="179" formatCode="#,##0;[Red]&quot;△&quot;#,##0;"/>
    <numFmt numFmtId="180" formatCode="#,##0_ "/>
    <numFmt numFmtId="181" formatCode="#,##0;&quot;△ &quot;#,##0"/>
    <numFmt numFmtId="182" formatCode="#,##0.000"/>
    <numFmt numFmtId="183" formatCode="0.00000_ "/>
    <numFmt numFmtId="184" formatCode="#,##0.00000_ "/>
    <numFmt numFmtId="185" formatCode="#,##0.00000_);[Red]\(#,##0.00000\)"/>
    <numFmt numFmtId="186" formatCode="0.000_);[Red]\(0.000\)"/>
    <numFmt numFmtId="187" formatCode="0_);[Red]\(0\)"/>
    <numFmt numFmtId="188" formatCode="0.0"/>
    <numFmt numFmtId="189" formatCode="#,##0_);[Red]\(#,##0\)"/>
    <numFmt numFmtId="190" formatCode="&quot;\&quot;#,##0.000;&quot;\&quot;\-#,##0.000"/>
    <numFmt numFmtId="191" formatCode="#,##0.000_ "/>
    <numFmt numFmtId="192" formatCode="#,##0.0_ "/>
    <numFmt numFmtId="193" formatCode="0.0_);[Red]\(0.0\)"/>
    <numFmt numFmtId="194" formatCode="0.0_ "/>
    <numFmt numFmtId="195" formatCode="0;&quot;△ &quot;0"/>
    <numFmt numFmtId="196" formatCode="#,##0.0_);[Red]\(#,##0.0\)"/>
    <numFmt numFmtId="197" formatCode="#,##0.0;[Red]&quot;△&quot;#,##0.0;0.0"/>
    <numFmt numFmtId="198" formatCode="#,##0.000;[Red]&quot;△&quot;#,##0.000;0.000"/>
    <numFmt numFmtId="199" formatCode="0.0000_);[Red]\(0.0000\)"/>
    <numFmt numFmtId="200" formatCode="0.00_);[Red]\(0.00\)"/>
    <numFmt numFmtId="201" formatCode="#,##0.0"/>
    <numFmt numFmtId="202" formatCode="#,##0.0000"/>
    <numFmt numFmtId="203" formatCode="#,##0.00000"/>
    <numFmt numFmtId="204" formatCode="#,##0.0000_ "/>
    <numFmt numFmtId="205" formatCode="#,##0.00_ "/>
    <numFmt numFmtId="206" formatCode="\(#,##0\);[Red]\(&quot;△&quot;#,##0\);"/>
    <numFmt numFmtId="207" formatCode="\(#,##0.0\);[Red]\(&quot;△&quot;#,##0.0\);\(0.0\)"/>
    <numFmt numFmtId="208" formatCode="0.0;&quot;△ &quot;0.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19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4"/>
      <name val="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ゴシック"/>
      <family val="3"/>
    </font>
    <font>
      <sz val="7"/>
      <name val="ＭＳ Ｐ明朝"/>
      <family val="1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thin">
        <color indexed="8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 style="thin"/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5" fillId="0" borderId="0" xfId="61" applyFont="1" applyAlignment="1">
      <alignment vertical="center"/>
      <protection/>
    </xf>
    <xf numFmtId="14" fontId="26" fillId="0" borderId="10" xfId="61" applyNumberFormat="1" applyFont="1" applyBorder="1" applyAlignment="1" applyProtection="1">
      <alignment vertical="center"/>
      <protection locked="0"/>
    </xf>
    <xf numFmtId="0" fontId="26" fillId="0" borderId="10" xfId="61" applyFont="1" applyBorder="1" applyAlignment="1">
      <alignment vertical="center"/>
      <protection/>
    </xf>
    <xf numFmtId="0" fontId="26" fillId="0" borderId="10" xfId="61" applyFont="1" applyBorder="1" applyAlignment="1" applyProtection="1">
      <alignment vertical="center"/>
      <protection locked="0"/>
    </xf>
    <xf numFmtId="0" fontId="26" fillId="0" borderId="0" xfId="61" applyFont="1" applyAlignment="1">
      <alignment vertical="center"/>
      <protection/>
    </xf>
    <xf numFmtId="0" fontId="1" fillId="0" borderId="11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26" fillId="0" borderId="11" xfId="61" applyFont="1" applyBorder="1" applyAlignment="1" applyProtection="1">
      <alignment horizontal="center" vertical="center" shrinkToFit="1"/>
      <protection locked="0"/>
    </xf>
    <xf numFmtId="0" fontId="26" fillId="0" borderId="12" xfId="61" applyFont="1" applyBorder="1" applyAlignment="1" applyProtection="1">
      <alignment horizontal="center" vertical="center" shrinkToFit="1"/>
      <protection locked="0"/>
    </xf>
    <xf numFmtId="0" fontId="26" fillId="0" borderId="13" xfId="61" applyFont="1" applyFill="1" applyBorder="1" applyAlignment="1" applyProtection="1">
      <alignment horizontal="center" vertical="center" shrinkToFit="1"/>
      <protection locked="0"/>
    </xf>
    <xf numFmtId="0" fontId="26" fillId="0" borderId="0" xfId="61" applyFont="1" applyFill="1" applyAlignment="1" applyProtection="1">
      <alignment horizontal="center" vertical="center" shrinkToFit="1"/>
      <protection locked="0"/>
    </xf>
    <xf numFmtId="0" fontId="26" fillId="0" borderId="14" xfId="61" applyFont="1" applyFill="1" applyBorder="1" applyAlignment="1" applyProtection="1">
      <alignment horizontal="center" vertical="center" shrinkToFit="1"/>
      <protection locked="0"/>
    </xf>
    <xf numFmtId="0" fontId="26" fillId="0" borderId="15" xfId="61" applyFont="1" applyFill="1" applyBorder="1" applyAlignment="1" applyProtection="1">
      <alignment horizontal="center" vertical="center" shrinkToFit="1"/>
      <protection locked="0"/>
    </xf>
    <xf numFmtId="0" fontId="26" fillId="0" borderId="13" xfId="61" applyFont="1" applyBorder="1" applyAlignment="1" applyProtection="1">
      <alignment horizontal="center" vertical="center" shrinkToFit="1"/>
      <protection locked="0"/>
    </xf>
    <xf numFmtId="0" fontId="26" fillId="0" borderId="15" xfId="61" applyFont="1" applyBorder="1" applyAlignment="1" applyProtection="1">
      <alignment horizontal="center" vertical="center" shrinkToFit="1"/>
      <protection locked="0"/>
    </xf>
    <xf numFmtId="0" fontId="26" fillId="0" borderId="16" xfId="61" applyFont="1" applyBorder="1" applyAlignment="1">
      <alignment horizontal="center" vertical="center" shrinkToFit="1"/>
      <protection/>
    </xf>
    <xf numFmtId="0" fontId="26" fillId="0" borderId="13" xfId="61" applyFont="1" applyBorder="1" applyAlignment="1">
      <alignment horizontal="center" vertical="center" shrinkToFit="1"/>
      <protection/>
    </xf>
    <xf numFmtId="0" fontId="1" fillId="0" borderId="11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 shrinkToFit="1"/>
      <protection/>
    </xf>
    <xf numFmtId="0" fontId="26" fillId="0" borderId="12" xfId="61" applyFont="1" applyBorder="1" applyAlignment="1">
      <alignment horizontal="center" vertical="center" shrinkToFit="1"/>
      <protection/>
    </xf>
    <xf numFmtId="0" fontId="26" fillId="0" borderId="16" xfId="61" applyFont="1" applyFill="1" applyBorder="1" applyAlignment="1">
      <alignment horizontal="center" vertical="center" shrinkToFit="1"/>
      <protection/>
    </xf>
    <xf numFmtId="0" fontId="26" fillId="0" borderId="0" xfId="61" applyFont="1" applyFill="1" applyAlignment="1">
      <alignment horizontal="center" vertical="center" shrinkToFit="1"/>
      <protection/>
    </xf>
    <xf numFmtId="0" fontId="26" fillId="0" borderId="13" xfId="61" applyFont="1" applyFill="1" applyBorder="1" applyAlignment="1">
      <alignment horizontal="center" vertical="center" shrinkToFit="1"/>
      <protection/>
    </xf>
    <xf numFmtId="0" fontId="26" fillId="0" borderId="15" xfId="61" applyFont="1" applyFill="1" applyBorder="1" applyAlignment="1">
      <alignment horizontal="center" vertical="center" shrinkToFit="1"/>
      <protection/>
    </xf>
    <xf numFmtId="0" fontId="26" fillId="0" borderId="15" xfId="61" applyFont="1" applyBorder="1" applyAlignment="1">
      <alignment horizontal="center" vertical="center" shrinkToFit="1"/>
      <protection/>
    </xf>
    <xf numFmtId="0" fontId="1" fillId="0" borderId="11" xfId="61" applyFont="1" applyBorder="1" applyAlignment="1" applyProtection="1">
      <alignment horizontal="center" vertical="center"/>
      <protection locked="0"/>
    </xf>
    <xf numFmtId="0" fontId="26" fillId="0" borderId="14" xfId="61" applyFont="1" applyFill="1" applyBorder="1" applyAlignment="1">
      <alignment horizontal="center" vertical="center" shrinkToFit="1"/>
      <protection/>
    </xf>
    <xf numFmtId="0" fontId="1" fillId="0" borderId="17" xfId="61" applyFont="1" applyBorder="1" applyAlignment="1" applyProtection="1">
      <alignment horizontal="center" vertical="center"/>
      <protection locked="0"/>
    </xf>
    <xf numFmtId="0" fontId="26" fillId="0" borderId="17" xfId="61" applyFont="1" applyBorder="1" applyAlignment="1">
      <alignment horizontal="right" vertical="center" shrinkToFit="1"/>
      <protection/>
    </xf>
    <xf numFmtId="0" fontId="26" fillId="0" borderId="18" xfId="61" applyFont="1" applyBorder="1" applyAlignment="1">
      <alignment horizontal="right" vertical="center" shrinkToFit="1"/>
      <protection/>
    </xf>
    <xf numFmtId="0" fontId="26" fillId="0" borderId="19" xfId="61" applyFont="1" applyFill="1" applyBorder="1" applyAlignment="1">
      <alignment horizontal="right" vertical="center" shrinkToFit="1"/>
      <protection/>
    </xf>
    <xf numFmtId="0" fontId="26" fillId="0" borderId="10" xfId="61" applyFont="1" applyFill="1" applyBorder="1" applyAlignment="1">
      <alignment horizontal="right" vertical="center" shrinkToFit="1"/>
      <protection/>
    </xf>
    <xf numFmtId="0" fontId="26" fillId="0" borderId="20" xfId="61" applyFont="1" applyFill="1" applyBorder="1" applyAlignment="1">
      <alignment horizontal="right" vertical="center" shrinkToFit="1"/>
      <protection/>
    </xf>
    <xf numFmtId="0" fontId="26" fillId="0" borderId="21" xfId="61" applyFont="1" applyFill="1" applyBorder="1" applyAlignment="1">
      <alignment horizontal="right" vertical="center" shrinkToFit="1"/>
      <protection/>
    </xf>
    <xf numFmtId="0" fontId="26" fillId="0" borderId="19" xfId="61" applyFont="1" applyBorder="1" applyAlignment="1">
      <alignment horizontal="right" vertical="center" shrinkToFit="1"/>
      <protection/>
    </xf>
    <xf numFmtId="0" fontId="26" fillId="0" borderId="21" xfId="61" applyFont="1" applyBorder="1" applyAlignment="1">
      <alignment horizontal="right" vertical="center" shrinkToFit="1"/>
      <protection/>
    </xf>
    <xf numFmtId="179" fontId="26" fillId="0" borderId="11" xfId="61" applyNumberFormat="1" applyFont="1" applyBorder="1" applyAlignment="1">
      <alignment horizontal="center" vertical="center" shrinkToFit="1"/>
      <protection/>
    </xf>
    <xf numFmtId="179" fontId="26" fillId="0" borderId="11" xfId="61" applyNumberFormat="1" applyFont="1" applyBorder="1" applyAlignment="1">
      <alignment horizontal="right" vertical="center" shrinkToFit="1"/>
      <protection/>
    </xf>
    <xf numFmtId="197" fontId="26" fillId="0" borderId="12" xfId="61" applyNumberFormat="1" applyFont="1" applyBorder="1" applyAlignment="1">
      <alignment vertical="center" shrinkToFit="1"/>
      <protection/>
    </xf>
    <xf numFmtId="179" fontId="26" fillId="0" borderId="13" xfId="61" applyNumberFormat="1" applyFont="1" applyBorder="1" applyAlignment="1">
      <alignment horizontal="right" vertical="center" shrinkToFit="1"/>
      <protection/>
    </xf>
    <xf numFmtId="197" fontId="26" fillId="0" borderId="0" xfId="61" applyNumberFormat="1" applyFont="1" applyAlignment="1">
      <alignment vertical="center" shrinkToFit="1"/>
      <protection/>
    </xf>
    <xf numFmtId="179" fontId="26" fillId="0" borderId="14" xfId="61" applyNumberFormat="1" applyFont="1" applyBorder="1" applyAlignment="1">
      <alignment horizontal="right" vertical="center" shrinkToFit="1"/>
      <protection/>
    </xf>
    <xf numFmtId="197" fontId="26" fillId="0" borderId="15" xfId="61" applyNumberFormat="1" applyFont="1" applyBorder="1" applyAlignment="1">
      <alignment horizontal="right" vertical="center" shrinkToFit="1"/>
      <protection/>
    </xf>
    <xf numFmtId="179" fontId="27" fillId="0" borderId="0" xfId="61" applyNumberFormat="1" applyFont="1" applyAlignment="1">
      <alignment vertical="center"/>
      <protection/>
    </xf>
    <xf numFmtId="179" fontId="26" fillId="0" borderId="22" xfId="61" applyNumberFormat="1" applyFont="1" applyBorder="1" applyAlignment="1">
      <alignment horizontal="center" vertical="center" shrinkToFit="1"/>
      <protection/>
    </xf>
    <xf numFmtId="179" fontId="26" fillId="0" borderId="22" xfId="61" applyNumberFormat="1" applyFont="1" applyBorder="1" applyAlignment="1">
      <alignment horizontal="right" vertical="center" shrinkToFit="1"/>
      <protection/>
    </xf>
    <xf numFmtId="197" fontId="26" fillId="0" borderId="23" xfId="61" applyNumberFormat="1" applyFont="1" applyBorder="1" applyAlignment="1">
      <alignment vertical="center" shrinkToFit="1"/>
      <protection/>
    </xf>
    <xf numFmtId="179" fontId="26" fillId="0" borderId="24" xfId="61" applyNumberFormat="1" applyFont="1" applyBorder="1" applyAlignment="1">
      <alignment horizontal="right" vertical="center" shrinkToFit="1"/>
      <protection/>
    </xf>
    <xf numFmtId="197" fontId="26" fillId="0" borderId="25" xfId="61" applyNumberFormat="1" applyFont="1" applyBorder="1" applyAlignment="1">
      <alignment vertical="center" shrinkToFit="1"/>
      <protection/>
    </xf>
    <xf numFmtId="179" fontId="26" fillId="0" borderId="26" xfId="61" applyNumberFormat="1" applyFont="1" applyBorder="1" applyAlignment="1">
      <alignment horizontal="right" vertical="center" shrinkToFit="1"/>
      <protection/>
    </xf>
    <xf numFmtId="197" fontId="26" fillId="0" borderId="27" xfId="61" applyNumberFormat="1" applyFont="1" applyBorder="1" applyAlignment="1">
      <alignment horizontal="right" vertical="center" shrinkToFit="1"/>
      <protection/>
    </xf>
    <xf numFmtId="179" fontId="26" fillId="0" borderId="28" xfId="61" applyNumberFormat="1" applyFont="1" applyBorder="1" applyAlignment="1">
      <alignment horizontal="center" vertical="center" shrinkToFit="1"/>
      <protection/>
    </xf>
    <xf numFmtId="179" fontId="26" fillId="0" borderId="28" xfId="61" applyNumberFormat="1" applyFont="1" applyBorder="1" applyAlignment="1">
      <alignment horizontal="right" vertical="center" shrinkToFit="1"/>
      <protection/>
    </xf>
    <xf numFmtId="197" fontId="26" fillId="0" borderId="29" xfId="61" applyNumberFormat="1" applyFont="1" applyBorder="1" applyAlignment="1">
      <alignment vertical="center" shrinkToFit="1"/>
      <protection/>
    </xf>
    <xf numFmtId="179" fontId="26" fillId="0" borderId="30" xfId="61" applyNumberFormat="1" applyFont="1" applyBorder="1" applyAlignment="1">
      <alignment horizontal="right" vertical="center" shrinkToFit="1"/>
      <protection/>
    </xf>
    <xf numFmtId="197" fontId="26" fillId="0" borderId="31" xfId="61" applyNumberFormat="1" applyFont="1" applyBorder="1" applyAlignment="1">
      <alignment vertical="center" shrinkToFit="1"/>
      <protection/>
    </xf>
    <xf numFmtId="179" fontId="26" fillId="0" borderId="32" xfId="61" applyNumberFormat="1" applyFont="1" applyBorder="1" applyAlignment="1">
      <alignment horizontal="right" vertical="center" shrinkToFit="1"/>
      <protection/>
    </xf>
    <xf numFmtId="197" fontId="26" fillId="0" borderId="33" xfId="61" applyNumberFormat="1" applyFont="1" applyBorder="1" applyAlignment="1">
      <alignment horizontal="right" vertical="center" shrinkToFit="1"/>
      <protection/>
    </xf>
    <xf numFmtId="179" fontId="26" fillId="0" borderId="34" xfId="61" applyNumberFormat="1" applyFont="1" applyBorder="1" applyAlignment="1">
      <alignment horizontal="right" vertical="center" shrinkToFit="1"/>
      <protection/>
    </xf>
    <xf numFmtId="179" fontId="26" fillId="0" borderId="35" xfId="61" applyNumberFormat="1" applyFont="1" applyBorder="1" applyAlignment="1">
      <alignment horizontal="center" vertical="center" shrinkToFit="1"/>
      <protection/>
    </xf>
    <xf numFmtId="179" fontId="26" fillId="0" borderId="35" xfId="61" applyNumberFormat="1" applyFont="1" applyBorder="1" applyAlignment="1">
      <alignment vertical="center" shrinkToFit="1"/>
      <protection/>
    </xf>
    <xf numFmtId="197" fontId="26" fillId="0" borderId="36" xfId="61" applyNumberFormat="1" applyFont="1" applyBorder="1" applyAlignment="1">
      <alignment vertical="center" shrinkToFit="1"/>
      <protection/>
    </xf>
    <xf numFmtId="179" fontId="26" fillId="0" borderId="37" xfId="61" applyNumberFormat="1" applyFont="1" applyBorder="1" applyAlignment="1">
      <alignment vertical="center" shrinkToFit="1"/>
      <protection/>
    </xf>
    <xf numFmtId="197" fontId="26" fillId="0" borderId="38" xfId="61" applyNumberFormat="1" applyFont="1" applyBorder="1" applyAlignment="1">
      <alignment vertical="center" shrinkToFit="1"/>
      <protection/>
    </xf>
    <xf numFmtId="179" fontId="26" fillId="0" borderId="39" xfId="61" applyNumberFormat="1" applyFont="1" applyBorder="1" applyAlignment="1">
      <alignment horizontal="right" vertical="center" shrinkToFit="1"/>
      <protection/>
    </xf>
    <xf numFmtId="179" fontId="26" fillId="0" borderId="37" xfId="61" applyNumberFormat="1" applyFont="1" applyBorder="1" applyAlignment="1">
      <alignment horizontal="right" vertical="center" shrinkToFit="1"/>
      <protection/>
    </xf>
    <xf numFmtId="197" fontId="26" fillId="0" borderId="40" xfId="61" applyNumberFormat="1" applyFont="1" applyBorder="1" applyAlignment="1">
      <alignment horizontal="right" vertical="center" shrinkToFit="1"/>
      <protection/>
    </xf>
    <xf numFmtId="179" fontId="26" fillId="0" borderId="17" xfId="61" applyNumberFormat="1" applyFont="1" applyBorder="1" applyAlignment="1">
      <alignment horizontal="center" vertical="center" shrinkToFit="1"/>
      <protection/>
    </xf>
    <xf numFmtId="179" fontId="26" fillId="0" borderId="17" xfId="61" applyNumberFormat="1" applyFont="1" applyBorder="1" applyAlignment="1">
      <alignment vertical="center" shrinkToFit="1"/>
      <protection/>
    </xf>
    <xf numFmtId="197" fontId="26" fillId="0" borderId="18" xfId="61" applyNumberFormat="1" applyFont="1" applyBorder="1" applyAlignment="1">
      <alignment vertical="center" shrinkToFit="1"/>
      <protection/>
    </xf>
    <xf numFmtId="179" fontId="26" fillId="0" borderId="19" xfId="61" applyNumberFormat="1" applyFont="1" applyBorder="1" applyAlignment="1">
      <alignment vertical="center" shrinkToFit="1"/>
      <protection/>
    </xf>
    <xf numFmtId="197" fontId="26" fillId="0" borderId="10" xfId="61" applyNumberFormat="1" applyFont="1" applyBorder="1" applyAlignment="1">
      <alignment vertical="center" shrinkToFit="1"/>
      <protection/>
    </xf>
    <xf numFmtId="179" fontId="26" fillId="0" borderId="20" xfId="61" applyNumberFormat="1" applyFont="1" applyBorder="1" applyAlignment="1">
      <alignment horizontal="right" vertical="center" shrinkToFit="1"/>
      <protection/>
    </xf>
    <xf numFmtId="179" fontId="26" fillId="0" borderId="19" xfId="61" applyNumberFormat="1" applyFont="1" applyBorder="1" applyAlignment="1">
      <alignment horizontal="right" vertical="center" shrinkToFit="1"/>
      <protection/>
    </xf>
    <xf numFmtId="197" fontId="26" fillId="0" borderId="21" xfId="61" applyNumberFormat="1" applyFont="1" applyBorder="1" applyAlignment="1">
      <alignment horizontal="right" vertical="center" shrinkToFit="1"/>
      <protection/>
    </xf>
    <xf numFmtId="179" fontId="29" fillId="0" borderId="0" xfId="61" applyNumberFormat="1" applyFont="1" applyAlignment="1">
      <alignment vertical="center"/>
      <protection/>
    </xf>
    <xf numFmtId="179" fontId="26" fillId="0" borderId="41" xfId="61" applyNumberFormat="1" applyFont="1" applyBorder="1" applyAlignment="1">
      <alignment horizontal="left" vertical="center"/>
      <protection/>
    </xf>
    <xf numFmtId="0" fontId="26" fillId="0" borderId="10" xfId="61" applyFont="1" applyBorder="1" applyAlignment="1">
      <alignment horizontal="right" vertical="center"/>
      <protection/>
    </xf>
    <xf numFmtId="0" fontId="24" fillId="0" borderId="0" xfId="61" applyFont="1" applyAlignment="1" applyProtection="1">
      <alignment horizontal="center" vertical="center"/>
      <protection locked="0"/>
    </xf>
    <xf numFmtId="0" fontId="1" fillId="0" borderId="42" xfId="61" applyFont="1" applyBorder="1" applyAlignment="1" applyProtection="1">
      <alignment horizontal="center" vertical="center"/>
      <protection locked="0"/>
    </xf>
    <xf numFmtId="0" fontId="1" fillId="0" borderId="43" xfId="61" applyFont="1" applyBorder="1" applyAlignment="1" applyProtection="1">
      <alignment horizontal="center" vertical="center"/>
      <protection locked="0"/>
    </xf>
    <xf numFmtId="0" fontId="1" fillId="0" borderId="28" xfId="61" applyFont="1" applyBorder="1" applyAlignment="1" applyProtection="1">
      <alignment horizontal="center" vertical="center"/>
      <protection locked="0"/>
    </xf>
    <xf numFmtId="0" fontId="1" fillId="0" borderId="33" xfId="61" applyFont="1" applyBorder="1" applyAlignment="1" applyProtection="1">
      <alignment horizontal="center" vertical="center"/>
      <protection locked="0"/>
    </xf>
    <xf numFmtId="0" fontId="1" fillId="0" borderId="42" xfId="61" applyFont="1" applyFill="1" applyBorder="1" applyAlignment="1">
      <alignment horizontal="center" vertical="center"/>
      <protection/>
    </xf>
    <xf numFmtId="0" fontId="1" fillId="0" borderId="43" xfId="6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33" xfId="61" applyFont="1" applyFill="1" applyBorder="1" applyAlignment="1">
      <alignment horizontal="center" vertical="center"/>
      <protection/>
    </xf>
    <xf numFmtId="0" fontId="1" fillId="0" borderId="42" xfId="61" applyFont="1" applyBorder="1" applyAlignment="1">
      <alignment horizontal="center" vertical="center"/>
      <protection/>
    </xf>
    <xf numFmtId="0" fontId="1" fillId="0" borderId="41" xfId="61" applyFont="1" applyBorder="1" applyAlignment="1">
      <alignment horizontal="center" vertical="center"/>
      <protection/>
    </xf>
    <xf numFmtId="0" fontId="1" fillId="0" borderId="43" xfId="61" applyFont="1" applyBorder="1" applyAlignment="1">
      <alignment horizontal="center" vertical="center"/>
      <protection/>
    </xf>
    <xf numFmtId="0" fontId="1" fillId="0" borderId="28" xfId="61" applyFont="1" applyBorder="1" applyAlignment="1">
      <alignment horizontal="center" vertical="center"/>
      <protection/>
    </xf>
    <xf numFmtId="0" fontId="1" fillId="0" borderId="31" xfId="61" applyFont="1" applyBorder="1" applyAlignment="1">
      <alignment horizontal="center" vertical="center"/>
      <protection/>
    </xf>
    <xf numFmtId="0" fontId="1" fillId="0" borderId="33" xfId="61" applyFont="1" applyBorder="1" applyAlignment="1">
      <alignment horizontal="center" vertical="center"/>
      <protection/>
    </xf>
    <xf numFmtId="0" fontId="1" fillId="0" borderId="42" xfId="61" applyFont="1" applyFill="1" applyBorder="1" applyAlignment="1">
      <alignment horizontal="center" vertical="center" wrapText="1"/>
      <protection/>
    </xf>
    <xf numFmtId="0" fontId="1" fillId="0" borderId="41" xfId="61" applyFont="1" applyFill="1" applyBorder="1" applyAlignment="1">
      <alignment horizontal="center" vertical="center" wrapText="1"/>
      <protection/>
    </xf>
    <xf numFmtId="0" fontId="1" fillId="0" borderId="43" xfId="61" applyFont="1" applyFill="1" applyBorder="1" applyAlignment="1">
      <alignment horizontal="center" vertical="center" wrapText="1"/>
      <protection/>
    </xf>
    <xf numFmtId="0" fontId="1" fillId="0" borderId="28" xfId="61" applyFont="1" applyFill="1" applyBorder="1" applyAlignment="1">
      <alignment horizontal="center" vertical="center" wrapText="1"/>
      <protection/>
    </xf>
    <xf numFmtId="0" fontId="1" fillId="0" borderId="31" xfId="61" applyFont="1" applyFill="1" applyBorder="1" applyAlignment="1">
      <alignment horizontal="center" vertical="center" wrapText="1"/>
      <protection/>
    </xf>
    <xf numFmtId="0" fontId="1" fillId="0" borderId="33" xfId="61" applyFont="1" applyFill="1" applyBorder="1" applyAlignment="1">
      <alignment horizontal="center" vertical="center" wrapText="1"/>
      <protection/>
    </xf>
    <xf numFmtId="179" fontId="26" fillId="0" borderId="44" xfId="61" applyNumberFormat="1" applyFont="1" applyBorder="1" applyAlignment="1">
      <alignment horizontal="center" vertical="center" shrinkToFit="1"/>
      <protection/>
    </xf>
    <xf numFmtId="179" fontId="26" fillId="0" borderId="44" xfId="61" applyNumberFormat="1" applyFont="1" applyBorder="1" applyAlignment="1">
      <alignment horizontal="right" vertical="center" shrinkToFit="1"/>
      <protection/>
    </xf>
    <xf numFmtId="197" fontId="26" fillId="0" borderId="45" xfId="61" applyNumberFormat="1" applyFont="1" applyBorder="1" applyAlignment="1">
      <alignment vertical="center" shrinkToFit="1"/>
      <protection/>
    </xf>
    <xf numFmtId="179" fontId="26" fillId="0" borderId="46" xfId="61" applyNumberFormat="1" applyFont="1" applyBorder="1" applyAlignment="1">
      <alignment horizontal="right" vertical="center" shrinkToFit="1"/>
      <protection/>
    </xf>
    <xf numFmtId="197" fontId="26" fillId="0" borderId="47" xfId="61" applyNumberFormat="1" applyFont="1" applyBorder="1" applyAlignment="1">
      <alignment vertical="center" shrinkToFit="1"/>
      <protection/>
    </xf>
    <xf numFmtId="179" fontId="26" fillId="0" borderId="48" xfId="61" applyNumberFormat="1" applyFont="1" applyBorder="1" applyAlignment="1">
      <alignment horizontal="right" vertical="center" shrinkToFit="1"/>
      <protection/>
    </xf>
    <xf numFmtId="197" fontId="26" fillId="0" borderId="49" xfId="61" applyNumberFormat="1" applyFont="1" applyBorder="1" applyAlignment="1">
      <alignment horizontal="right" vertical="center" shrinkToFit="1"/>
      <protection/>
    </xf>
    <xf numFmtId="197" fontId="26" fillId="0" borderId="50" xfId="61" applyNumberFormat="1" applyFont="1" applyBorder="1" applyAlignment="1">
      <alignment vertical="center" shrinkToFit="1"/>
      <protection/>
    </xf>
    <xf numFmtId="179" fontId="26" fillId="0" borderId="51" xfId="61" applyNumberFormat="1" applyFont="1" applyBorder="1" applyAlignment="1">
      <alignment horizontal="right" vertical="center" shrinkToFit="1"/>
      <protection/>
    </xf>
    <xf numFmtId="197" fontId="26" fillId="0" borderId="50" xfId="61" applyNumberFormat="1" applyFont="1" applyBorder="1" applyAlignment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kouhugaku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115" zoomScaleNormal="70" zoomScaleSheetLayoutView="115" workbookViewId="0" topLeftCell="A1">
      <pane xSplit="1" ySplit="9" topLeftCell="B10" activePane="bottomRight" state="frozen"/>
      <selection pane="topLeft" activeCell="W98" sqref="W98"/>
      <selection pane="topRight" activeCell="W98" sqref="W98"/>
      <selection pane="bottomLeft" activeCell="W98" sqref="W98"/>
      <selection pane="bottomRight" activeCell="N6" sqref="N6"/>
    </sheetView>
  </sheetViews>
  <sheetFormatPr defaultColWidth="12.75390625" defaultRowHeight="17.25" customHeight="1"/>
  <cols>
    <col min="1" max="1" width="9.375" style="5" customWidth="1"/>
    <col min="2" max="2" width="14.125" style="5" customWidth="1"/>
    <col min="3" max="3" width="9.125" style="5" customWidth="1"/>
    <col min="4" max="4" width="14.125" style="5" customWidth="1"/>
    <col min="5" max="5" width="9.125" style="5" customWidth="1"/>
    <col min="6" max="7" width="14.125" style="5" customWidth="1"/>
    <col min="8" max="8" width="9.125" style="5" customWidth="1"/>
    <col min="9" max="10" width="14.125" style="5" customWidth="1"/>
    <col min="11" max="11" width="9.125" style="5" customWidth="1"/>
    <col min="12" max="13" width="14.125" style="5" customWidth="1"/>
    <col min="14" max="14" width="9.125" style="5" customWidth="1"/>
    <col min="15" max="16384" width="12.75390625" style="5" customWidth="1"/>
  </cols>
  <sheetData>
    <row r="1" spans="1:14" s="1" customFormat="1" ht="39.75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.75" customHeight="1" thickBot="1">
      <c r="A2" s="2"/>
      <c r="B2" s="3"/>
      <c r="C2" s="3"/>
      <c r="D2" s="3"/>
      <c r="E2" s="3"/>
      <c r="F2" s="4"/>
      <c r="G2" s="3"/>
      <c r="H2" s="4"/>
      <c r="I2" s="4"/>
      <c r="J2" s="4"/>
      <c r="K2" s="4"/>
      <c r="L2" s="78" t="s">
        <v>0</v>
      </c>
      <c r="M2" s="78"/>
      <c r="N2" s="78"/>
    </row>
    <row r="3" spans="1:14" s="7" customFormat="1" ht="14.25" thickTop="1">
      <c r="A3" s="6"/>
      <c r="B3" s="80" t="s">
        <v>34</v>
      </c>
      <c r="C3" s="81"/>
      <c r="D3" s="84" t="s">
        <v>35</v>
      </c>
      <c r="E3" s="85"/>
      <c r="F3" s="94" t="s">
        <v>36</v>
      </c>
      <c r="G3" s="95"/>
      <c r="H3" s="96"/>
      <c r="I3" s="88" t="s">
        <v>37</v>
      </c>
      <c r="J3" s="89"/>
      <c r="K3" s="90"/>
      <c r="L3" s="88" t="s">
        <v>38</v>
      </c>
      <c r="M3" s="89"/>
      <c r="N3" s="90"/>
    </row>
    <row r="4" spans="1:14" s="7" customFormat="1" ht="13.5">
      <c r="A4" s="6"/>
      <c r="B4" s="82"/>
      <c r="C4" s="83"/>
      <c r="D4" s="86"/>
      <c r="E4" s="87"/>
      <c r="F4" s="97"/>
      <c r="G4" s="98"/>
      <c r="H4" s="99"/>
      <c r="I4" s="91"/>
      <c r="J4" s="92"/>
      <c r="K4" s="93"/>
      <c r="L4" s="91"/>
      <c r="M4" s="92"/>
      <c r="N4" s="93"/>
    </row>
    <row r="5" spans="1:14" s="7" customFormat="1" ht="13.5">
      <c r="A5" s="6"/>
      <c r="B5" s="8"/>
      <c r="C5" s="9"/>
      <c r="D5" s="10"/>
      <c r="E5" s="11"/>
      <c r="F5" s="12"/>
      <c r="G5" s="10"/>
      <c r="H5" s="13"/>
      <c r="I5" s="14"/>
      <c r="J5" s="14"/>
      <c r="K5" s="15"/>
      <c r="L5" s="16" t="str">
        <f>B6</f>
        <v>平成21年度</v>
      </c>
      <c r="M5" s="17" t="str">
        <f>J6</f>
        <v>平成20年度</v>
      </c>
      <c r="N5" s="15"/>
    </row>
    <row r="6" spans="1:14" s="7" customFormat="1" ht="13.5">
      <c r="A6" s="18" t="s">
        <v>1</v>
      </c>
      <c r="B6" s="19" t="s">
        <v>39</v>
      </c>
      <c r="C6" s="20" t="s">
        <v>2</v>
      </c>
      <c r="D6" s="21" t="str">
        <f>B6</f>
        <v>平成21年度</v>
      </c>
      <c r="E6" s="22" t="s">
        <v>59</v>
      </c>
      <c r="F6" s="21" t="str">
        <f>B6</f>
        <v>平成21年度</v>
      </c>
      <c r="G6" s="23" t="s">
        <v>40</v>
      </c>
      <c r="H6" s="24" t="s">
        <v>3</v>
      </c>
      <c r="I6" s="16" t="str">
        <f>B6</f>
        <v>平成21年度</v>
      </c>
      <c r="J6" s="17" t="str">
        <f>G6</f>
        <v>平成20年度</v>
      </c>
      <c r="K6" s="25" t="s">
        <v>3</v>
      </c>
      <c r="L6" s="17" t="s">
        <v>41</v>
      </c>
      <c r="M6" s="17" t="s">
        <v>41</v>
      </c>
      <c r="N6" s="25" t="s">
        <v>3</v>
      </c>
    </row>
    <row r="7" spans="1:14" s="7" customFormat="1" ht="13.5">
      <c r="A7" s="26"/>
      <c r="B7" s="19"/>
      <c r="C7" s="9"/>
      <c r="D7" s="23"/>
      <c r="E7" s="11"/>
      <c r="F7" s="27"/>
      <c r="G7" s="23"/>
      <c r="H7" s="13"/>
      <c r="I7" s="17" t="s">
        <v>42</v>
      </c>
      <c r="J7" s="17" t="s">
        <v>42</v>
      </c>
      <c r="K7" s="15"/>
      <c r="L7" s="17" t="s">
        <v>42</v>
      </c>
      <c r="M7" s="17" t="s">
        <v>42</v>
      </c>
      <c r="N7" s="15"/>
    </row>
    <row r="8" spans="1:14" s="7" customFormat="1" ht="13.5">
      <c r="A8" s="26"/>
      <c r="B8" s="19" t="s">
        <v>4</v>
      </c>
      <c r="C8" s="20"/>
      <c r="D8" s="23" t="s">
        <v>4</v>
      </c>
      <c r="E8" s="22"/>
      <c r="F8" s="27" t="s">
        <v>4</v>
      </c>
      <c r="G8" s="23" t="s">
        <v>4</v>
      </c>
      <c r="H8" s="24" t="s">
        <v>5</v>
      </c>
      <c r="I8" s="14" t="s">
        <v>43</v>
      </c>
      <c r="J8" s="14" t="s">
        <v>43</v>
      </c>
      <c r="K8" s="25" t="s">
        <v>6</v>
      </c>
      <c r="L8" s="14" t="s">
        <v>44</v>
      </c>
      <c r="M8" s="14" t="s">
        <v>44</v>
      </c>
      <c r="N8" s="25" t="s">
        <v>7</v>
      </c>
    </row>
    <row r="9" spans="1:14" s="7" customFormat="1" ht="14.25" thickBot="1">
      <c r="A9" s="28"/>
      <c r="B9" s="29"/>
      <c r="C9" s="30" t="s">
        <v>8</v>
      </c>
      <c r="D9" s="31"/>
      <c r="E9" s="32" t="s">
        <v>8</v>
      </c>
      <c r="F9" s="33" t="s">
        <v>9</v>
      </c>
      <c r="G9" s="31" t="s">
        <v>10</v>
      </c>
      <c r="H9" s="34" t="s">
        <v>8</v>
      </c>
      <c r="I9" s="35" t="s">
        <v>11</v>
      </c>
      <c r="J9" s="35" t="s">
        <v>12</v>
      </c>
      <c r="K9" s="36" t="s">
        <v>8</v>
      </c>
      <c r="L9" s="35" t="s">
        <v>13</v>
      </c>
      <c r="M9" s="35" t="s">
        <v>14</v>
      </c>
      <c r="N9" s="36" t="s">
        <v>8</v>
      </c>
    </row>
    <row r="10" spans="1:14" s="44" customFormat="1" ht="18" customHeight="1" thickTop="1">
      <c r="A10" s="37" t="s">
        <v>15</v>
      </c>
      <c r="B10" s="38">
        <v>124529895</v>
      </c>
      <c r="C10" s="39">
        <v>6.4</v>
      </c>
      <c r="D10" s="40">
        <v>93109234</v>
      </c>
      <c r="E10" s="41">
        <v>3</v>
      </c>
      <c r="F10" s="42">
        <v>31308671</v>
      </c>
      <c r="G10" s="40">
        <v>26623970</v>
      </c>
      <c r="H10" s="43">
        <f aca="true" t="shared" si="0" ref="H10:H40">ROUND((F10-G10)/G10*100,1)</f>
        <v>17.6</v>
      </c>
      <c r="I10" s="40">
        <v>6905218</v>
      </c>
      <c r="J10" s="40">
        <v>4812063</v>
      </c>
      <c r="K10" s="43">
        <f aca="true" t="shared" si="1" ref="K10:K40">ROUND((I10-J10)/J10*100,1)</f>
        <v>43.5</v>
      </c>
      <c r="L10" s="40">
        <f aca="true" t="shared" si="2" ref="L10:M40">F10+I10</f>
        <v>38213889</v>
      </c>
      <c r="M10" s="40">
        <f t="shared" si="2"/>
        <v>31436033</v>
      </c>
      <c r="N10" s="43">
        <f aca="true" t="shared" si="3" ref="N10:N40">ROUND((L10-M10)/M10*100,1)</f>
        <v>21.6</v>
      </c>
    </row>
    <row r="11" spans="1:14" s="44" customFormat="1" ht="18" customHeight="1">
      <c r="A11" s="100" t="s">
        <v>57</v>
      </c>
      <c r="B11" s="101">
        <f>B10</f>
        <v>124529895</v>
      </c>
      <c r="C11" s="102">
        <f>C10</f>
        <v>6.4</v>
      </c>
      <c r="D11" s="103">
        <f aca="true" t="shared" si="4" ref="D11:N11">D10</f>
        <v>93109234</v>
      </c>
      <c r="E11" s="104">
        <f t="shared" si="4"/>
        <v>3</v>
      </c>
      <c r="F11" s="105">
        <f t="shared" si="4"/>
        <v>31308671</v>
      </c>
      <c r="G11" s="103">
        <f t="shared" si="4"/>
        <v>26623970</v>
      </c>
      <c r="H11" s="106">
        <f t="shared" si="4"/>
        <v>17.6</v>
      </c>
      <c r="I11" s="103">
        <f t="shared" si="4"/>
        <v>6905218</v>
      </c>
      <c r="J11" s="103">
        <f t="shared" si="4"/>
        <v>4812063</v>
      </c>
      <c r="K11" s="106">
        <f t="shared" si="4"/>
        <v>43.5</v>
      </c>
      <c r="L11" s="103">
        <f t="shared" si="4"/>
        <v>38213889</v>
      </c>
      <c r="M11" s="103">
        <f t="shared" si="4"/>
        <v>31436033</v>
      </c>
      <c r="N11" s="106">
        <f t="shared" si="4"/>
        <v>21.6</v>
      </c>
    </row>
    <row r="12" spans="1:14" s="44" customFormat="1" ht="18" customHeight="1">
      <c r="A12" s="37" t="s">
        <v>16</v>
      </c>
      <c r="B12" s="38">
        <v>75315061</v>
      </c>
      <c r="C12" s="39">
        <v>-0.5</v>
      </c>
      <c r="D12" s="40">
        <v>65336045</v>
      </c>
      <c r="E12" s="41">
        <v>-5.6</v>
      </c>
      <c r="F12" s="42">
        <v>9911285</v>
      </c>
      <c r="G12" s="40">
        <v>6406751</v>
      </c>
      <c r="H12" s="43">
        <f t="shared" si="0"/>
        <v>54.7</v>
      </c>
      <c r="I12" s="40">
        <v>4990920</v>
      </c>
      <c r="J12" s="40">
        <v>3215743</v>
      </c>
      <c r="K12" s="43">
        <f t="shared" si="1"/>
        <v>55.2</v>
      </c>
      <c r="L12" s="40">
        <f t="shared" si="2"/>
        <v>14902205</v>
      </c>
      <c r="M12" s="40">
        <f t="shared" si="2"/>
        <v>9622494</v>
      </c>
      <c r="N12" s="43">
        <f t="shared" si="3"/>
        <v>54.9</v>
      </c>
    </row>
    <row r="13" spans="1:14" s="44" customFormat="1" ht="18" customHeight="1">
      <c r="A13" s="37" t="s">
        <v>17</v>
      </c>
      <c r="B13" s="38">
        <v>22472044</v>
      </c>
      <c r="C13" s="39">
        <v>0.7</v>
      </c>
      <c r="D13" s="40">
        <v>11576368</v>
      </c>
      <c r="E13" s="41">
        <v>-4.5</v>
      </c>
      <c r="F13" s="42">
        <v>10875466</v>
      </c>
      <c r="G13" s="40">
        <v>10175807</v>
      </c>
      <c r="H13" s="43">
        <f t="shared" si="0"/>
        <v>6.9</v>
      </c>
      <c r="I13" s="40">
        <v>1691809</v>
      </c>
      <c r="J13" s="40">
        <v>1090063</v>
      </c>
      <c r="K13" s="43">
        <f t="shared" si="1"/>
        <v>55.2</v>
      </c>
      <c r="L13" s="40">
        <f t="shared" si="2"/>
        <v>12567275</v>
      </c>
      <c r="M13" s="40">
        <f t="shared" si="2"/>
        <v>11265870</v>
      </c>
      <c r="N13" s="43">
        <f t="shared" si="3"/>
        <v>11.6</v>
      </c>
    </row>
    <row r="14" spans="1:14" s="44" customFormat="1" ht="18" customHeight="1">
      <c r="A14" s="37" t="s">
        <v>18</v>
      </c>
      <c r="B14" s="38">
        <v>11451516</v>
      </c>
      <c r="C14" s="39">
        <v>0.6</v>
      </c>
      <c r="D14" s="40">
        <v>7206310</v>
      </c>
      <c r="E14" s="41">
        <v>-9.8</v>
      </c>
      <c r="F14" s="42">
        <v>4234908</v>
      </c>
      <c r="G14" s="40">
        <v>3385111</v>
      </c>
      <c r="H14" s="43">
        <f t="shared" si="0"/>
        <v>25.1</v>
      </c>
      <c r="I14" s="40">
        <v>817390</v>
      </c>
      <c r="J14" s="40">
        <v>526658</v>
      </c>
      <c r="K14" s="43">
        <f t="shared" si="1"/>
        <v>55.2</v>
      </c>
      <c r="L14" s="40">
        <f t="shared" si="2"/>
        <v>5052298</v>
      </c>
      <c r="M14" s="40">
        <f t="shared" si="2"/>
        <v>3911769</v>
      </c>
      <c r="N14" s="43">
        <f t="shared" si="3"/>
        <v>29.2</v>
      </c>
    </row>
    <row r="15" spans="1:14" s="44" customFormat="1" ht="18" customHeight="1">
      <c r="A15" s="45" t="s">
        <v>19</v>
      </c>
      <c r="B15" s="46">
        <v>11485874</v>
      </c>
      <c r="C15" s="47">
        <v>-0.6</v>
      </c>
      <c r="D15" s="48">
        <v>6237202</v>
      </c>
      <c r="E15" s="49">
        <v>-5.3</v>
      </c>
      <c r="F15" s="50">
        <v>5238343</v>
      </c>
      <c r="G15" s="48">
        <v>4963321</v>
      </c>
      <c r="H15" s="51">
        <f t="shared" si="0"/>
        <v>5.5</v>
      </c>
      <c r="I15" s="48">
        <v>708390</v>
      </c>
      <c r="J15" s="48">
        <v>456434</v>
      </c>
      <c r="K15" s="51">
        <f t="shared" si="1"/>
        <v>55.2</v>
      </c>
      <c r="L15" s="48">
        <f t="shared" si="2"/>
        <v>5946733</v>
      </c>
      <c r="M15" s="48">
        <f t="shared" si="2"/>
        <v>5419755</v>
      </c>
      <c r="N15" s="51">
        <f t="shared" si="3"/>
        <v>9.7</v>
      </c>
    </row>
    <row r="16" spans="1:14" s="44" customFormat="1" ht="18" customHeight="1">
      <c r="A16" s="37" t="s">
        <v>20</v>
      </c>
      <c r="B16" s="38">
        <v>11084542</v>
      </c>
      <c r="C16" s="39">
        <v>0</v>
      </c>
      <c r="D16" s="40">
        <v>4309214</v>
      </c>
      <c r="E16" s="41">
        <v>-7.1</v>
      </c>
      <c r="F16" s="42">
        <v>6765359</v>
      </c>
      <c r="G16" s="40">
        <v>6440943</v>
      </c>
      <c r="H16" s="43">
        <f t="shared" si="0"/>
        <v>5</v>
      </c>
      <c r="I16" s="40">
        <v>785423</v>
      </c>
      <c r="J16" s="40">
        <v>506058</v>
      </c>
      <c r="K16" s="43">
        <f t="shared" si="1"/>
        <v>55.2</v>
      </c>
      <c r="L16" s="40">
        <f t="shared" si="2"/>
        <v>7550782</v>
      </c>
      <c r="M16" s="40">
        <f t="shared" si="2"/>
        <v>6947001</v>
      </c>
      <c r="N16" s="43">
        <f t="shared" si="3"/>
        <v>8.7</v>
      </c>
    </row>
    <row r="17" spans="1:14" s="44" customFormat="1" ht="18" customHeight="1">
      <c r="A17" s="37" t="s">
        <v>21</v>
      </c>
      <c r="B17" s="38">
        <v>12516590</v>
      </c>
      <c r="C17" s="39">
        <v>-0.3</v>
      </c>
      <c r="D17" s="40">
        <v>7236084</v>
      </c>
      <c r="E17" s="41">
        <v>-2.4</v>
      </c>
      <c r="F17" s="42">
        <v>5269250</v>
      </c>
      <c r="G17" s="40">
        <v>5134639</v>
      </c>
      <c r="H17" s="43">
        <f t="shared" si="0"/>
        <v>2.6</v>
      </c>
      <c r="I17" s="40">
        <v>993889</v>
      </c>
      <c r="J17" s="40">
        <v>640462</v>
      </c>
      <c r="K17" s="43">
        <f t="shared" si="1"/>
        <v>55.2</v>
      </c>
      <c r="L17" s="40">
        <f t="shared" si="2"/>
        <v>6263139</v>
      </c>
      <c r="M17" s="40">
        <f t="shared" si="2"/>
        <v>5775101</v>
      </c>
      <c r="N17" s="43">
        <f t="shared" si="3"/>
        <v>8.5</v>
      </c>
    </row>
    <row r="18" spans="1:14" s="44" customFormat="1" ht="18" customHeight="1">
      <c r="A18" s="37" t="s">
        <v>22</v>
      </c>
      <c r="B18" s="38">
        <v>13422229</v>
      </c>
      <c r="C18" s="39">
        <v>0.8</v>
      </c>
      <c r="D18" s="40">
        <v>3635075</v>
      </c>
      <c r="E18" s="41">
        <v>-4</v>
      </c>
      <c r="F18" s="42">
        <v>9775083</v>
      </c>
      <c r="G18" s="40">
        <v>9524145</v>
      </c>
      <c r="H18" s="43">
        <f t="shared" si="0"/>
        <v>2.6</v>
      </c>
      <c r="I18" s="40">
        <v>886843</v>
      </c>
      <c r="J18" s="40">
        <v>571404</v>
      </c>
      <c r="K18" s="43">
        <f t="shared" si="1"/>
        <v>55.2</v>
      </c>
      <c r="L18" s="40">
        <f t="shared" si="2"/>
        <v>10661926</v>
      </c>
      <c r="M18" s="40">
        <f t="shared" si="2"/>
        <v>10095549</v>
      </c>
      <c r="N18" s="43">
        <f t="shared" si="3"/>
        <v>5.6</v>
      </c>
    </row>
    <row r="19" spans="1:14" s="44" customFormat="1" ht="18" customHeight="1">
      <c r="A19" s="37" t="s">
        <v>45</v>
      </c>
      <c r="B19" s="38">
        <v>15083606</v>
      </c>
      <c r="C19" s="39">
        <v>-0.3</v>
      </c>
      <c r="D19" s="40">
        <v>3381255</v>
      </c>
      <c r="E19" s="41">
        <v>-1.5</v>
      </c>
      <c r="F19" s="42">
        <v>11688787</v>
      </c>
      <c r="G19" s="40">
        <v>11683290</v>
      </c>
      <c r="H19" s="43">
        <f t="shared" si="0"/>
        <v>0</v>
      </c>
      <c r="I19" s="40">
        <v>882118</v>
      </c>
      <c r="J19" s="40">
        <v>568369</v>
      </c>
      <c r="K19" s="43">
        <f t="shared" si="1"/>
        <v>55.2</v>
      </c>
      <c r="L19" s="40">
        <f t="shared" si="2"/>
        <v>12570905</v>
      </c>
      <c r="M19" s="40">
        <f t="shared" si="2"/>
        <v>12251659</v>
      </c>
      <c r="N19" s="43">
        <f t="shared" si="3"/>
        <v>2.6</v>
      </c>
    </row>
    <row r="20" spans="1:14" s="44" customFormat="1" ht="18" customHeight="1">
      <c r="A20" s="45" t="s">
        <v>46</v>
      </c>
      <c r="B20" s="46">
        <v>9726931</v>
      </c>
      <c r="C20" s="47">
        <v>3.1</v>
      </c>
      <c r="D20" s="48">
        <v>4611967</v>
      </c>
      <c r="E20" s="49">
        <v>-7.4</v>
      </c>
      <c r="F20" s="50">
        <v>5106217</v>
      </c>
      <c r="G20" s="48">
        <v>4447078</v>
      </c>
      <c r="H20" s="51">
        <f t="shared" si="0"/>
        <v>14.8</v>
      </c>
      <c r="I20" s="48">
        <v>740771</v>
      </c>
      <c r="J20" s="48">
        <v>477293</v>
      </c>
      <c r="K20" s="51">
        <f t="shared" si="1"/>
        <v>55.2</v>
      </c>
      <c r="L20" s="48">
        <f t="shared" si="2"/>
        <v>5846988</v>
      </c>
      <c r="M20" s="48">
        <f t="shared" si="2"/>
        <v>4924371</v>
      </c>
      <c r="N20" s="51">
        <f t="shared" si="3"/>
        <v>18.7</v>
      </c>
    </row>
    <row r="21" spans="1:14" s="44" customFormat="1" ht="18" customHeight="1">
      <c r="A21" s="37" t="s">
        <v>47</v>
      </c>
      <c r="B21" s="38">
        <v>8504345</v>
      </c>
      <c r="C21" s="39">
        <v>2.2</v>
      </c>
      <c r="D21" s="40">
        <v>4078377</v>
      </c>
      <c r="E21" s="41">
        <v>-3.1</v>
      </c>
      <c r="F21" s="42">
        <v>4418320</v>
      </c>
      <c r="G21" s="40">
        <v>4105649</v>
      </c>
      <c r="H21" s="43">
        <f t="shared" si="0"/>
        <v>7.6</v>
      </c>
      <c r="I21" s="40">
        <v>740545</v>
      </c>
      <c r="J21" s="40">
        <v>477148</v>
      </c>
      <c r="K21" s="43">
        <f t="shared" si="1"/>
        <v>55.2</v>
      </c>
      <c r="L21" s="40">
        <f t="shared" si="2"/>
        <v>5158865</v>
      </c>
      <c r="M21" s="40">
        <f t="shared" si="2"/>
        <v>4582797</v>
      </c>
      <c r="N21" s="43">
        <f t="shared" si="3"/>
        <v>12.6</v>
      </c>
    </row>
    <row r="22" spans="1:14" s="44" customFormat="1" ht="18" customHeight="1">
      <c r="A22" s="37" t="s">
        <v>48</v>
      </c>
      <c r="B22" s="38">
        <v>10350467</v>
      </c>
      <c r="C22" s="39">
        <v>3.1</v>
      </c>
      <c r="D22" s="40">
        <v>4388969</v>
      </c>
      <c r="E22" s="41">
        <v>-2.5</v>
      </c>
      <c r="F22" s="42">
        <v>5952190</v>
      </c>
      <c r="G22" s="40">
        <v>5539502</v>
      </c>
      <c r="H22" s="43">
        <f t="shared" si="0"/>
        <v>7.4</v>
      </c>
      <c r="I22" s="40">
        <v>883527</v>
      </c>
      <c r="J22" s="40">
        <v>569255</v>
      </c>
      <c r="K22" s="43">
        <f t="shared" si="1"/>
        <v>55.2</v>
      </c>
      <c r="L22" s="40">
        <f t="shared" si="2"/>
        <v>6835717</v>
      </c>
      <c r="M22" s="40">
        <f t="shared" si="2"/>
        <v>6108757</v>
      </c>
      <c r="N22" s="43">
        <f t="shared" si="3"/>
        <v>11.9</v>
      </c>
    </row>
    <row r="23" spans="1:14" s="44" customFormat="1" ht="18" customHeight="1">
      <c r="A23" s="37" t="s">
        <v>49</v>
      </c>
      <c r="B23" s="38">
        <v>17983059</v>
      </c>
      <c r="C23" s="39">
        <v>0.5</v>
      </c>
      <c r="D23" s="40">
        <v>4849326</v>
      </c>
      <c r="E23" s="41">
        <v>-4.9</v>
      </c>
      <c r="F23" s="42">
        <v>13117561</v>
      </c>
      <c r="G23" s="40">
        <v>12793233</v>
      </c>
      <c r="H23" s="43">
        <f t="shared" si="0"/>
        <v>2.5</v>
      </c>
      <c r="I23" s="40">
        <v>1377967</v>
      </c>
      <c r="J23" s="40">
        <v>887837</v>
      </c>
      <c r="K23" s="43">
        <f t="shared" si="1"/>
        <v>55.2</v>
      </c>
      <c r="L23" s="40">
        <f t="shared" si="2"/>
        <v>14495528</v>
      </c>
      <c r="M23" s="40">
        <f t="shared" si="2"/>
        <v>13681070</v>
      </c>
      <c r="N23" s="43">
        <f t="shared" si="3"/>
        <v>6</v>
      </c>
    </row>
    <row r="24" spans="1:14" s="44" customFormat="1" ht="18" customHeight="1">
      <c r="A24" s="37" t="s">
        <v>50</v>
      </c>
      <c r="B24" s="38">
        <v>13534788</v>
      </c>
      <c r="C24" s="39">
        <v>-0.5</v>
      </c>
      <c r="D24" s="40">
        <v>3063247</v>
      </c>
      <c r="E24" s="41">
        <v>-2.8</v>
      </c>
      <c r="F24" s="42">
        <v>10459368</v>
      </c>
      <c r="G24" s="40">
        <v>10437058</v>
      </c>
      <c r="H24" s="43">
        <f t="shared" si="0"/>
        <v>0.2</v>
      </c>
      <c r="I24" s="40">
        <v>913836</v>
      </c>
      <c r="J24" s="40">
        <v>588793</v>
      </c>
      <c r="K24" s="43">
        <f t="shared" si="1"/>
        <v>55.2</v>
      </c>
      <c r="L24" s="40">
        <f t="shared" si="2"/>
        <v>11373204</v>
      </c>
      <c r="M24" s="40">
        <f t="shared" si="2"/>
        <v>11025851</v>
      </c>
      <c r="N24" s="43">
        <f t="shared" si="3"/>
        <v>3.2</v>
      </c>
    </row>
    <row r="25" spans="1:14" s="44" customFormat="1" ht="18" customHeight="1">
      <c r="A25" s="52" t="s">
        <v>51</v>
      </c>
      <c r="B25" s="53">
        <v>7700563</v>
      </c>
      <c r="C25" s="54">
        <v>0</v>
      </c>
      <c r="D25" s="55">
        <v>3297526</v>
      </c>
      <c r="E25" s="56">
        <v>-4.1</v>
      </c>
      <c r="F25" s="57">
        <v>4396111</v>
      </c>
      <c r="G25" s="40">
        <v>4263554</v>
      </c>
      <c r="H25" s="58">
        <f t="shared" si="0"/>
        <v>3.1</v>
      </c>
      <c r="I25" s="55">
        <v>714904</v>
      </c>
      <c r="J25" s="55">
        <v>460619</v>
      </c>
      <c r="K25" s="58">
        <f t="shared" si="1"/>
        <v>55.2</v>
      </c>
      <c r="L25" s="55">
        <f t="shared" si="2"/>
        <v>5111015</v>
      </c>
      <c r="M25" s="55">
        <f t="shared" si="2"/>
        <v>4724173</v>
      </c>
      <c r="N25" s="58">
        <f t="shared" si="3"/>
        <v>8.2</v>
      </c>
    </row>
    <row r="26" spans="1:14" s="44" customFormat="1" ht="18" customHeight="1">
      <c r="A26" s="52" t="s">
        <v>58</v>
      </c>
      <c r="B26" s="53">
        <f>SUM(B12:B25)</f>
        <v>240631615</v>
      </c>
      <c r="C26" s="54">
        <v>0.3</v>
      </c>
      <c r="D26" s="53">
        <f>SUM(D12:D25)</f>
        <v>133206965</v>
      </c>
      <c r="E26" s="107">
        <v>-5.3</v>
      </c>
      <c r="F26" s="53">
        <f>SUM(F12:F25)</f>
        <v>107208248</v>
      </c>
      <c r="G26" s="59">
        <f>SUM(G12:G25)</f>
        <v>99300081</v>
      </c>
      <c r="H26" s="58">
        <f t="shared" si="0"/>
        <v>8</v>
      </c>
      <c r="I26" s="53">
        <f>SUM(I12:I25)</f>
        <v>17128332</v>
      </c>
      <c r="J26" s="108">
        <f>SUM(J12:J25)</f>
        <v>11036136</v>
      </c>
      <c r="K26" s="109">
        <f t="shared" si="1"/>
        <v>55.2</v>
      </c>
      <c r="L26" s="55">
        <f t="shared" si="2"/>
        <v>124336580</v>
      </c>
      <c r="M26" s="55">
        <f t="shared" si="2"/>
        <v>110336217</v>
      </c>
      <c r="N26" s="58">
        <f t="shared" si="3"/>
        <v>12.7</v>
      </c>
    </row>
    <row r="27" spans="1:14" s="44" customFormat="1" ht="18" customHeight="1">
      <c r="A27" s="37" t="s">
        <v>52</v>
      </c>
      <c r="B27" s="38">
        <v>4796185</v>
      </c>
      <c r="C27" s="39">
        <v>-0.9</v>
      </c>
      <c r="D27" s="40">
        <v>1465839</v>
      </c>
      <c r="E27" s="41">
        <v>-2.9</v>
      </c>
      <c r="F27" s="42">
        <v>3326033</v>
      </c>
      <c r="G27" s="40">
        <v>3327981</v>
      </c>
      <c r="H27" s="43">
        <f t="shared" si="0"/>
        <v>-0.1</v>
      </c>
      <c r="I27" s="40">
        <v>379731</v>
      </c>
      <c r="J27" s="40">
        <v>244669</v>
      </c>
      <c r="K27" s="43">
        <f t="shared" si="1"/>
        <v>55.2</v>
      </c>
      <c r="L27" s="40">
        <f t="shared" si="2"/>
        <v>3705764</v>
      </c>
      <c r="M27" s="40">
        <f t="shared" si="2"/>
        <v>3572650</v>
      </c>
      <c r="N27" s="43">
        <f t="shared" si="3"/>
        <v>3.7</v>
      </c>
    </row>
    <row r="28" spans="1:14" s="44" customFormat="1" ht="18" customHeight="1">
      <c r="A28" s="37" t="s">
        <v>23</v>
      </c>
      <c r="B28" s="38">
        <v>2250284</v>
      </c>
      <c r="C28" s="39">
        <v>-4.8</v>
      </c>
      <c r="D28" s="40">
        <v>1426513</v>
      </c>
      <c r="E28" s="41">
        <v>-4.8</v>
      </c>
      <c r="F28" s="42">
        <v>821747</v>
      </c>
      <c r="G28" s="40">
        <v>863760</v>
      </c>
      <c r="H28" s="43">
        <f t="shared" si="0"/>
        <v>-4.9</v>
      </c>
      <c r="I28" s="40">
        <v>240717</v>
      </c>
      <c r="J28" s="40">
        <v>155095</v>
      </c>
      <c r="K28" s="43">
        <f t="shared" si="1"/>
        <v>55.2</v>
      </c>
      <c r="L28" s="40">
        <f t="shared" si="2"/>
        <v>1062464</v>
      </c>
      <c r="M28" s="40">
        <f t="shared" si="2"/>
        <v>1018855</v>
      </c>
      <c r="N28" s="43">
        <f t="shared" si="3"/>
        <v>4.3</v>
      </c>
    </row>
    <row r="29" spans="1:14" s="44" customFormat="1" ht="18" customHeight="1">
      <c r="A29" s="45" t="s">
        <v>24</v>
      </c>
      <c r="B29" s="46">
        <v>1878262</v>
      </c>
      <c r="C29" s="47">
        <v>0.7</v>
      </c>
      <c r="D29" s="48">
        <v>1228450</v>
      </c>
      <c r="E29" s="49">
        <v>-8.7</v>
      </c>
      <c r="F29" s="50">
        <v>648123</v>
      </c>
      <c r="G29" s="48">
        <v>518607</v>
      </c>
      <c r="H29" s="51">
        <f t="shared" si="0"/>
        <v>25</v>
      </c>
      <c r="I29" s="48">
        <v>227263</v>
      </c>
      <c r="J29" s="48">
        <v>146427</v>
      </c>
      <c r="K29" s="51">
        <f t="shared" si="1"/>
        <v>55.2</v>
      </c>
      <c r="L29" s="48">
        <f t="shared" si="2"/>
        <v>875386</v>
      </c>
      <c r="M29" s="48">
        <f t="shared" si="2"/>
        <v>665034</v>
      </c>
      <c r="N29" s="51">
        <f t="shared" si="3"/>
        <v>31.6</v>
      </c>
    </row>
    <row r="30" spans="1:14" s="44" customFormat="1" ht="18" customHeight="1">
      <c r="A30" s="37" t="s">
        <v>25</v>
      </c>
      <c r="B30" s="38">
        <v>3873763</v>
      </c>
      <c r="C30" s="39">
        <v>-1.3</v>
      </c>
      <c r="D30" s="40">
        <v>1524496</v>
      </c>
      <c r="E30" s="41">
        <v>-4.7</v>
      </c>
      <c r="F30" s="42">
        <v>2345783</v>
      </c>
      <c r="G30" s="40">
        <v>2322381</v>
      </c>
      <c r="H30" s="43">
        <f t="shared" si="0"/>
        <v>1</v>
      </c>
      <c r="I30" s="40">
        <v>273585</v>
      </c>
      <c r="J30" s="40">
        <v>176275</v>
      </c>
      <c r="K30" s="43">
        <f t="shared" si="1"/>
        <v>55.2</v>
      </c>
      <c r="L30" s="40">
        <f t="shared" si="2"/>
        <v>2619368</v>
      </c>
      <c r="M30" s="40">
        <f t="shared" si="2"/>
        <v>2498656</v>
      </c>
      <c r="N30" s="43">
        <f t="shared" si="3"/>
        <v>4.8</v>
      </c>
    </row>
    <row r="31" spans="1:14" s="44" customFormat="1" ht="18" customHeight="1">
      <c r="A31" s="37" t="s">
        <v>26</v>
      </c>
      <c r="B31" s="38">
        <v>804854</v>
      </c>
      <c r="C31" s="39">
        <v>7.8</v>
      </c>
      <c r="D31" s="40">
        <v>213834</v>
      </c>
      <c r="E31" s="41">
        <v>-4.6</v>
      </c>
      <c r="F31" s="42">
        <v>590296</v>
      </c>
      <c r="G31" s="40">
        <v>522175</v>
      </c>
      <c r="H31" s="43">
        <f t="shared" si="0"/>
        <v>13</v>
      </c>
      <c r="I31" s="40">
        <v>63425</v>
      </c>
      <c r="J31" s="40">
        <v>40865</v>
      </c>
      <c r="K31" s="43">
        <f t="shared" si="1"/>
        <v>55.2</v>
      </c>
      <c r="L31" s="40">
        <f t="shared" si="2"/>
        <v>653721</v>
      </c>
      <c r="M31" s="40">
        <f t="shared" si="2"/>
        <v>563040</v>
      </c>
      <c r="N31" s="43">
        <f t="shared" si="3"/>
        <v>16.1</v>
      </c>
    </row>
    <row r="32" spans="1:14" s="44" customFormat="1" ht="18" customHeight="1">
      <c r="A32" s="37" t="s">
        <v>53</v>
      </c>
      <c r="B32" s="38">
        <v>6181863</v>
      </c>
      <c r="C32" s="39">
        <v>1.1</v>
      </c>
      <c r="D32" s="40">
        <v>1949981</v>
      </c>
      <c r="E32" s="41">
        <v>-7.9</v>
      </c>
      <c r="F32" s="42">
        <v>4226323</v>
      </c>
      <c r="G32" s="40">
        <v>3993989</v>
      </c>
      <c r="H32" s="43">
        <f t="shared" si="0"/>
        <v>5.8</v>
      </c>
      <c r="I32" s="40">
        <v>453650</v>
      </c>
      <c r="J32" s="40">
        <v>292297</v>
      </c>
      <c r="K32" s="43">
        <f t="shared" si="1"/>
        <v>55.2</v>
      </c>
      <c r="L32" s="40">
        <f t="shared" si="2"/>
        <v>4679973</v>
      </c>
      <c r="M32" s="40">
        <f t="shared" si="2"/>
        <v>4286286</v>
      </c>
      <c r="N32" s="43">
        <f t="shared" si="3"/>
        <v>9.2</v>
      </c>
    </row>
    <row r="33" spans="1:14" s="44" customFormat="1" ht="18" customHeight="1">
      <c r="A33" s="37" t="s">
        <v>27</v>
      </c>
      <c r="B33" s="38">
        <v>3003331</v>
      </c>
      <c r="C33" s="39">
        <v>0.5</v>
      </c>
      <c r="D33" s="40">
        <v>1528622</v>
      </c>
      <c r="E33" s="41">
        <v>-0.2</v>
      </c>
      <c r="F33" s="42">
        <v>1472008</v>
      </c>
      <c r="G33" s="40">
        <v>1454824</v>
      </c>
      <c r="H33" s="43">
        <f t="shared" si="0"/>
        <v>1.2</v>
      </c>
      <c r="I33" s="40">
        <v>231562</v>
      </c>
      <c r="J33" s="40">
        <v>149202</v>
      </c>
      <c r="K33" s="43">
        <f t="shared" si="1"/>
        <v>55.2</v>
      </c>
      <c r="L33" s="40">
        <f t="shared" si="2"/>
        <v>1703570</v>
      </c>
      <c r="M33" s="40">
        <f t="shared" si="2"/>
        <v>1604026</v>
      </c>
      <c r="N33" s="43">
        <f t="shared" si="3"/>
        <v>6.2</v>
      </c>
    </row>
    <row r="34" spans="1:14" s="44" customFormat="1" ht="18" customHeight="1">
      <c r="A34" s="45" t="s">
        <v>28</v>
      </c>
      <c r="B34" s="46">
        <v>1938592</v>
      </c>
      <c r="C34" s="47">
        <v>0.7</v>
      </c>
      <c r="D34" s="48">
        <v>669607</v>
      </c>
      <c r="E34" s="49">
        <v>-2.7</v>
      </c>
      <c r="F34" s="50">
        <v>1267242</v>
      </c>
      <c r="G34" s="48">
        <v>1235409</v>
      </c>
      <c r="H34" s="51">
        <f t="shared" si="0"/>
        <v>2.6</v>
      </c>
      <c r="I34" s="48">
        <v>180870</v>
      </c>
      <c r="J34" s="48">
        <v>116540</v>
      </c>
      <c r="K34" s="51">
        <f t="shared" si="1"/>
        <v>55.2</v>
      </c>
      <c r="L34" s="48">
        <f t="shared" si="2"/>
        <v>1448112</v>
      </c>
      <c r="M34" s="48">
        <f t="shared" si="2"/>
        <v>1351949</v>
      </c>
      <c r="N34" s="51">
        <f t="shared" si="3"/>
        <v>7.1</v>
      </c>
    </row>
    <row r="35" spans="1:14" s="44" customFormat="1" ht="18" customHeight="1">
      <c r="A35" s="37" t="s">
        <v>29</v>
      </c>
      <c r="B35" s="38">
        <v>1009824</v>
      </c>
      <c r="C35" s="39">
        <v>0.6</v>
      </c>
      <c r="D35" s="40">
        <v>137520</v>
      </c>
      <c r="E35" s="41">
        <v>-3.8</v>
      </c>
      <c r="F35" s="42">
        <v>871396</v>
      </c>
      <c r="G35" s="40">
        <v>860364</v>
      </c>
      <c r="H35" s="43">
        <f t="shared" si="0"/>
        <v>1.3</v>
      </c>
      <c r="I35" s="40">
        <v>78419</v>
      </c>
      <c r="J35" s="40">
        <v>50524</v>
      </c>
      <c r="K35" s="43">
        <f t="shared" si="1"/>
        <v>55.2</v>
      </c>
      <c r="L35" s="40">
        <f t="shared" si="2"/>
        <v>949815</v>
      </c>
      <c r="M35" s="40">
        <f t="shared" si="2"/>
        <v>910888</v>
      </c>
      <c r="N35" s="43">
        <f t="shared" si="3"/>
        <v>4.3</v>
      </c>
    </row>
    <row r="36" spans="1:14" s="44" customFormat="1" ht="18" customHeight="1">
      <c r="A36" s="37" t="s">
        <v>30</v>
      </c>
      <c r="B36" s="38">
        <v>2221241</v>
      </c>
      <c r="C36" s="39">
        <v>1.1</v>
      </c>
      <c r="D36" s="40">
        <v>467535</v>
      </c>
      <c r="E36" s="41">
        <v>-6.4</v>
      </c>
      <c r="F36" s="42">
        <v>1751708</v>
      </c>
      <c r="G36" s="40">
        <v>1697540</v>
      </c>
      <c r="H36" s="43">
        <f t="shared" si="0"/>
        <v>3.2</v>
      </c>
      <c r="I36" s="40">
        <v>170056</v>
      </c>
      <c r="J36" s="40">
        <v>109565</v>
      </c>
      <c r="K36" s="43">
        <f t="shared" si="1"/>
        <v>55.2</v>
      </c>
      <c r="L36" s="40">
        <f t="shared" si="2"/>
        <v>1921764</v>
      </c>
      <c r="M36" s="40">
        <f t="shared" si="2"/>
        <v>1807105</v>
      </c>
      <c r="N36" s="43">
        <f t="shared" si="3"/>
        <v>6.3</v>
      </c>
    </row>
    <row r="37" spans="1:14" s="44" customFormat="1" ht="18" customHeight="1">
      <c r="A37" s="37" t="s">
        <v>54</v>
      </c>
      <c r="B37" s="38">
        <v>7044071</v>
      </c>
      <c r="C37" s="39">
        <v>-0.5</v>
      </c>
      <c r="D37" s="40">
        <v>1476026</v>
      </c>
      <c r="E37" s="41">
        <v>-5.6</v>
      </c>
      <c r="F37" s="42">
        <v>5561710</v>
      </c>
      <c r="G37" s="40">
        <v>5511093</v>
      </c>
      <c r="H37" s="43">
        <f t="shared" si="0"/>
        <v>0.9</v>
      </c>
      <c r="I37" s="40">
        <v>493836</v>
      </c>
      <c r="J37" s="40">
        <v>318188</v>
      </c>
      <c r="K37" s="43">
        <f t="shared" si="1"/>
        <v>55.2</v>
      </c>
      <c r="L37" s="40">
        <f t="shared" si="2"/>
        <v>6055546</v>
      </c>
      <c r="M37" s="40">
        <f t="shared" si="2"/>
        <v>5829281</v>
      </c>
      <c r="N37" s="43">
        <f t="shared" si="3"/>
        <v>3.9</v>
      </c>
    </row>
    <row r="38" spans="1:14" s="44" customFormat="1" ht="18" customHeight="1">
      <c r="A38" s="37" t="s">
        <v>55</v>
      </c>
      <c r="B38" s="38">
        <v>5294093</v>
      </c>
      <c r="C38" s="39">
        <v>1.4</v>
      </c>
      <c r="D38" s="40">
        <v>1309499</v>
      </c>
      <c r="E38" s="41">
        <v>-2.3</v>
      </c>
      <c r="F38" s="42">
        <v>3979833</v>
      </c>
      <c r="G38" s="40">
        <v>3879220</v>
      </c>
      <c r="H38" s="43">
        <f t="shared" si="0"/>
        <v>2.6</v>
      </c>
      <c r="I38" s="40">
        <v>401334</v>
      </c>
      <c r="J38" s="40">
        <v>258591</v>
      </c>
      <c r="K38" s="43">
        <f t="shared" si="1"/>
        <v>55.2</v>
      </c>
      <c r="L38" s="40">
        <f t="shared" si="2"/>
        <v>4381167</v>
      </c>
      <c r="M38" s="40">
        <f t="shared" si="2"/>
        <v>4137811</v>
      </c>
      <c r="N38" s="43">
        <f t="shared" si="3"/>
        <v>5.9</v>
      </c>
    </row>
    <row r="39" spans="1:14" s="44" customFormat="1" ht="18" customHeight="1">
      <c r="A39" s="60" t="s">
        <v>31</v>
      </c>
      <c r="B39" s="61">
        <f>SUM(B27:B38)</f>
        <v>40296363</v>
      </c>
      <c r="C39" s="62">
        <v>0.1</v>
      </c>
      <c r="D39" s="63">
        <f>SUM(D27:D38)</f>
        <v>13397922</v>
      </c>
      <c r="E39" s="64">
        <v>-4.7</v>
      </c>
      <c r="F39" s="65">
        <f>SUM(F27:F38)</f>
        <v>26862202</v>
      </c>
      <c r="G39" s="66">
        <f>SUM(G27:G38)</f>
        <v>26187343</v>
      </c>
      <c r="H39" s="67">
        <f t="shared" si="0"/>
        <v>2.6</v>
      </c>
      <c r="I39" s="66">
        <f>SUM(I27:I38)</f>
        <v>3194448</v>
      </c>
      <c r="J39" s="66">
        <f>SUM(J27:J38)</f>
        <v>2058238</v>
      </c>
      <c r="K39" s="67">
        <f t="shared" si="1"/>
        <v>55.2</v>
      </c>
      <c r="L39" s="66">
        <f t="shared" si="2"/>
        <v>30056650</v>
      </c>
      <c r="M39" s="66">
        <f t="shared" si="2"/>
        <v>28245581</v>
      </c>
      <c r="N39" s="67">
        <f t="shared" si="3"/>
        <v>6.4</v>
      </c>
    </row>
    <row r="40" spans="1:14" s="44" customFormat="1" ht="18" customHeight="1" thickBot="1">
      <c r="A40" s="68" t="s">
        <v>32</v>
      </c>
      <c r="B40" s="69">
        <f>B11+B26+B39</f>
        <v>405457873</v>
      </c>
      <c r="C40" s="70">
        <v>2</v>
      </c>
      <c r="D40" s="71">
        <f>D11+D26+D39</f>
        <v>239714121</v>
      </c>
      <c r="E40" s="72">
        <v>-2.2</v>
      </c>
      <c r="F40" s="73">
        <f>F11+F26+F39</f>
        <v>165379121</v>
      </c>
      <c r="G40" s="74">
        <f>G11+G26+G39</f>
        <v>152111394</v>
      </c>
      <c r="H40" s="75">
        <f t="shared" si="0"/>
        <v>8.7</v>
      </c>
      <c r="I40" s="74">
        <f>I11+I26+I39</f>
        <v>27227998</v>
      </c>
      <c r="J40" s="74">
        <f>J11+J26+J39</f>
        <v>17906437</v>
      </c>
      <c r="K40" s="75">
        <f t="shared" si="1"/>
        <v>52.1</v>
      </c>
      <c r="L40" s="74">
        <f>L11+L26+L39</f>
        <v>192607119</v>
      </c>
      <c r="M40" s="74">
        <f>M11+M26+M39</f>
        <v>170017831</v>
      </c>
      <c r="N40" s="75">
        <f t="shared" si="3"/>
        <v>13.3</v>
      </c>
    </row>
    <row r="41" spans="1:14" s="76" customFormat="1" ht="16.5" customHeight="1" thickTop="1">
      <c r="A41" s="77" t="s">
        <v>56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</sheetData>
  <sheetProtection/>
  <mergeCells count="8">
    <mergeCell ref="A41:N41"/>
    <mergeCell ref="L2:N2"/>
    <mergeCell ref="A1:N1"/>
    <mergeCell ref="B3:C4"/>
    <mergeCell ref="D3:E4"/>
    <mergeCell ref="I3:K4"/>
    <mergeCell ref="L3:N4"/>
    <mergeCell ref="F3:H4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5" r:id="rId1"/>
  <headerFooter alignWithMargins="0">
    <oddFooter>&amp;RPage&amp;P/&amp;N</oddFooter>
  </headerFooter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2010-01-28T05:41:06Z</cp:lastPrinted>
  <dcterms:created xsi:type="dcterms:W3CDTF">2009-07-27T04:31:38Z</dcterms:created>
  <dcterms:modified xsi:type="dcterms:W3CDTF">2010-01-28T05:41:31Z</dcterms:modified>
  <cp:category/>
  <cp:version/>
  <cp:contentType/>
  <cp:contentStatus/>
</cp:coreProperties>
</file>