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00" tabRatio="857" activeTab="0"/>
  </bookViews>
  <sheets>
    <sheet name="19算定結果" sheetId="1" r:id="rId1"/>
  </sheets>
  <definedNames>
    <definedName name="_xlnm.Print_Area" localSheetId="0">'19算定結果'!$A$1:$N$40</definedName>
    <definedName name="_xlnm.Print_Titles" localSheetId="0">'19算定結果'!$A:$A,'19算定結果'!$1:$9</definedName>
    <definedName name="ﾀｲﾄﾙ行" localSheetId="0">'19算定結果'!$A$1:$H$9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<sst xmlns="http://schemas.openxmlformats.org/spreadsheetml/2006/main" count="80" uniqueCount="58">
  <si>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</si>
  <si>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</si>
  <si>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</si>
  <si>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</si>
  <si>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</si>
  <si>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</si>
  <si>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</si>
  <si>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</si>
  <si>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市    計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</si>
  <si>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</si>
  <si>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</si>
  <si>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</si>
  <si>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</si>
  <si>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</si>
  <si>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</si>
  <si>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</si>
  <si>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</si>
  <si>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</si>
  <si>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</si>
  <si>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伸率</t>
  </si>
  <si>
    <t>（単位：千円，％）</t>
  </si>
  <si>
    <t>区　　分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</si>
  <si>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</si>
  <si>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</si>
  <si>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</si>
  <si>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</si>
  <si>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</si>
  <si>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</si>
  <si>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</si>
  <si>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</si>
  <si>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</si>
  <si>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</si>
  <si>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</si>
  <si>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</si>
  <si>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基準財政需要額</t>
  </si>
  <si>
    <t>基準財政収入額</t>
  </si>
  <si>
    <t>交　付　決　定　額</t>
  </si>
  <si>
    <t>　臨　時　財　政　対　策　債</t>
  </si>
  <si>
    <t>計</t>
  </si>
  <si>
    <t>交付決定額+</t>
  </si>
  <si>
    <t>臨時財政対策債</t>
  </si>
  <si>
    <t>発行可能額</t>
  </si>
  <si>
    <t>発行可能額</t>
  </si>
  <si>
    <t>浅 口 市</t>
  </si>
  <si>
    <t>※　基準財政需要額、基準財政収入額は錯誤措置後の数値である。</t>
  </si>
  <si>
    <t>新 見 市</t>
  </si>
  <si>
    <t>備 前 市</t>
  </si>
  <si>
    <t>瀬戸内市</t>
  </si>
  <si>
    <t>赤 磐 市</t>
  </si>
  <si>
    <t>真 庭 市</t>
  </si>
  <si>
    <t>美 作 市</t>
  </si>
  <si>
    <t>和 気 町</t>
  </si>
  <si>
    <t>鏡 野 町</t>
  </si>
  <si>
    <t>美 咲 町</t>
  </si>
  <si>
    <t>吉備中央町</t>
  </si>
  <si>
    <t>平　成　19　年　度　普　通　交　付　税　等　算　定　結　果　</t>
  </si>
  <si>
    <t>平成19年度</t>
  </si>
  <si>
    <t>平成18年度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</si>
</sst>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"/>
    <numFmt numFmtId="179" formatCode="#,##0;[Red]&quot;△&quot;#,##0;"/>
    <numFmt numFmtId="180" formatCode="#,##0_ "/>
    <numFmt numFmtId="181" formatCode="#,##0;&quot;△ &quot;#,##0"/>
    <numFmt numFmtId="182" formatCode="#,##0.000"/>
    <numFmt numFmtId="183" formatCode="0.00000_ "/>
    <numFmt numFmtId="184" formatCode="#,##0.00000_ "/>
    <numFmt numFmtId="185" formatCode="#,##0.00000_);[Red]\(#,##0.00000\)"/>
    <numFmt numFmtId="186" formatCode="0.000_);[Red]\(0.000\)"/>
    <numFmt numFmtId="187" formatCode="0_);[Red]\(0\)"/>
    <numFmt numFmtId="188" formatCode="0.0"/>
    <numFmt numFmtId="189" formatCode="#,##0_);[Red]\(#,##0\)"/>
    <numFmt numFmtId="190" formatCode="&quot;¥&quot;#,##0.000;&quot;¥&quot;\-#,##0.000"/>
    <numFmt numFmtId="191" formatCode="#,##0.000_ "/>
    <numFmt numFmtId="192" formatCode="#,##0.0_ "/>
    <numFmt numFmtId="193" formatCode="0.0_);[Red]\(0.0\)"/>
    <numFmt numFmtId="194" formatCode="0.0_ "/>
    <numFmt numFmtId="195" formatCode="0;&quot;△ &quot;0"/>
    <numFmt numFmtId="196" formatCode="#,##0.0_);[Red]\(#,##0.0\)"/>
    <numFmt numFmtId="197" formatCode="#,##0.0;[Red]&quot;△&quot;#,##0.0;0.0"/>
    <numFmt numFmtId="198" formatCode="#,##0.000;[Red]&quot;△&quot;#,##0.000;0.000"/>
    <numFmt numFmtId="199" formatCode="0.0000_);[Red]\(0.0000\)"/>
    <numFmt numFmtId="200" formatCode="0.00_);[Red]\(0.00\)"/>
    <numFmt numFmtId="201" formatCode="#,##0.0"/>
    <numFmt numFmtId="202" formatCode="#,##0.0000"/>
    <numFmt numFmtId="203" formatCode="#,##0.00000"/>
    <numFmt numFmtId="204" formatCode="#,##0.0000_ "/>
    <numFmt numFmtId="205" formatCode="#,##0.00_ "/>
    <numFmt numFmtId="206" formatCode="\(#,##0\);[Red]\(&quot;△&quot;#,##0\);"/>
    <numFmt numFmtId="207" formatCode="\(#,##0.0\);[Red]\(&quot;△&quot;#,##0.0\);\(0.0\)"/>
    <numFmt numFmtId="208" formatCode="0.0;&quot;△ &quot;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20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9" fillId="0" borderId="0" xfId="61" applyFont="1" applyAlignment="1">
      <alignment vertical="center"/>
      <protection/>
    </xf>
    <xf numFmtId="14" fontId="10" fillId="0" borderId="10" xfId="61" applyNumberFormat="1" applyFont="1" applyBorder="1" applyAlignment="1" applyProtection="1">
      <alignment vertical="center"/>
      <protection locked="0"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 applyProtection="1">
      <alignment vertical="center"/>
      <protection locked="0"/>
    </xf>
    <xf numFmtId="0" fontId="10" fillId="0" borderId="0" xfId="61" applyFont="1" applyAlignment="1">
      <alignment vertical="center"/>
      <protection/>
    </xf>
    <xf numFmtId="179" fontId="11" fillId="0" borderId="0" xfId="61" applyNumberFormat="1" applyFont="1" applyAlignment="1">
      <alignment vertical="center"/>
      <protection/>
    </xf>
    <xf numFmtId="179" fontId="12" fillId="0" borderId="0" xfId="61" applyNumberFormat="1" applyFont="1" applyAlignment="1">
      <alignment vertical="center"/>
      <protection/>
    </xf>
    <xf numFmtId="179" fontId="10" fillId="0" borderId="0" xfId="61" applyNumberFormat="1" applyFont="1" applyAlignment="1" applyProtection="1">
      <alignment vertical="center"/>
      <protection locked="0"/>
    </xf>
    <xf numFmtId="179" fontId="10" fillId="0" borderId="0" xfId="61" applyNumberFormat="1" applyFont="1" applyAlignment="1">
      <alignment vertical="center"/>
      <protection/>
    </xf>
    <xf numFmtId="197" fontId="10" fillId="0" borderId="0" xfId="61" applyNumberFormat="1" applyFont="1" applyAlignment="1" applyProtection="1">
      <alignment vertical="center"/>
      <protection locked="0"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Border="1" applyAlignment="1" applyProtection="1">
      <alignment horizontal="center" vertical="center"/>
      <protection locked="0"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 applyProtection="1">
      <alignment horizontal="center" vertical="center"/>
      <protection locked="0"/>
    </xf>
    <xf numFmtId="0" fontId="10" fillId="0" borderId="11" xfId="61" applyFont="1" applyBorder="1" applyAlignment="1" applyProtection="1">
      <alignment horizontal="center" vertical="center" shrinkToFit="1"/>
      <protection locked="0"/>
    </xf>
    <xf numFmtId="0" fontId="10" fillId="0" borderId="13" xfId="61" applyFont="1" applyBorder="1" applyAlignment="1" applyProtection="1">
      <alignment horizontal="center" vertical="center" shrinkToFit="1"/>
      <protection locked="0"/>
    </xf>
    <xf numFmtId="0" fontId="10" fillId="0" borderId="14" xfId="61" applyFont="1" applyBorder="1" applyAlignment="1" applyProtection="1">
      <alignment horizontal="center" vertical="center" shrinkToFit="1"/>
      <protection locked="0"/>
    </xf>
    <xf numFmtId="0" fontId="10" fillId="0" borderId="0" xfId="61" applyFont="1" applyAlignment="1" applyProtection="1">
      <alignment horizontal="center" vertical="center" shrinkToFit="1"/>
      <protection locked="0"/>
    </xf>
    <xf numFmtId="0" fontId="10" fillId="0" borderId="15" xfId="61" applyFont="1" applyBorder="1" applyAlignment="1" applyProtection="1">
      <alignment horizontal="center" vertical="center" shrinkToFit="1"/>
      <protection locked="0"/>
    </xf>
    <xf numFmtId="0" fontId="10" fillId="0" borderId="16" xfId="61" applyFont="1" applyBorder="1" applyAlignment="1" applyProtection="1">
      <alignment horizontal="center" vertical="center" shrinkToFit="1"/>
      <protection locked="0"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shrinkToFit="1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0" fillId="0" borderId="13" xfId="61" applyFont="1" applyBorder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right" vertical="center" shrinkToFit="1"/>
      <protection/>
    </xf>
    <xf numFmtId="0" fontId="10" fillId="0" borderId="18" xfId="61" applyFont="1" applyBorder="1" applyAlignment="1">
      <alignment horizontal="right" vertical="center" shrinkToFit="1"/>
      <protection/>
    </xf>
    <xf numFmtId="0" fontId="10" fillId="0" borderId="19" xfId="61" applyFont="1" applyBorder="1" applyAlignment="1">
      <alignment horizontal="right" vertical="center" shrinkToFit="1"/>
      <protection/>
    </xf>
    <xf numFmtId="0" fontId="10" fillId="0" borderId="10" xfId="61" applyFont="1" applyBorder="1" applyAlignment="1">
      <alignment horizontal="right" vertical="center" shrinkToFit="1"/>
      <protection/>
    </xf>
    <xf numFmtId="0" fontId="10" fillId="0" borderId="20" xfId="61" applyFont="1" applyBorder="1" applyAlignment="1">
      <alignment horizontal="right" vertical="center" shrinkToFit="1"/>
      <protection/>
    </xf>
    <xf numFmtId="0" fontId="10" fillId="0" borderId="21" xfId="61" applyFont="1" applyBorder="1" applyAlignment="1">
      <alignment horizontal="right" vertical="center" shrinkToFit="1"/>
      <protection/>
    </xf>
    <xf numFmtId="179" fontId="10" fillId="0" borderId="11" xfId="61" applyNumberFormat="1" applyFont="1" applyBorder="1" applyAlignment="1">
      <alignment horizontal="center" vertical="center" shrinkToFit="1"/>
      <protection/>
    </xf>
    <xf numFmtId="179" fontId="10" fillId="0" borderId="22" xfId="61" applyNumberFormat="1" applyFont="1" applyBorder="1" applyAlignment="1">
      <alignment horizontal="center" vertical="center" shrinkToFit="1"/>
      <protection/>
    </xf>
    <xf numFmtId="179" fontId="10" fillId="0" borderId="23" xfId="61" applyNumberFormat="1" applyFont="1" applyBorder="1" applyAlignment="1">
      <alignment horizontal="center" vertical="center" shrinkToFit="1"/>
      <protection/>
    </xf>
    <xf numFmtId="179" fontId="10" fillId="0" borderId="12" xfId="61" applyNumberFormat="1" applyFont="1" applyBorder="1" applyAlignment="1">
      <alignment horizontal="center" vertical="center" shrinkToFit="1"/>
      <protection/>
    </xf>
    <xf numFmtId="179" fontId="10" fillId="0" borderId="11" xfId="61" applyNumberFormat="1" applyFont="1" applyBorder="1" applyAlignment="1">
      <alignment horizontal="right" vertical="center" shrinkToFit="1"/>
      <protection/>
    </xf>
    <xf numFmtId="197" fontId="10" fillId="0" borderId="13" xfId="61" applyNumberFormat="1" applyFont="1" applyBorder="1" applyAlignment="1">
      <alignment vertical="center" shrinkToFit="1"/>
      <protection/>
    </xf>
    <xf numFmtId="179" fontId="10" fillId="0" borderId="14" xfId="61" applyNumberFormat="1" applyFont="1" applyBorder="1" applyAlignment="1">
      <alignment horizontal="right" vertical="center" shrinkToFit="1"/>
      <protection/>
    </xf>
    <xf numFmtId="197" fontId="10" fillId="0" borderId="0" xfId="61" applyNumberFormat="1" applyFont="1" applyAlignment="1">
      <alignment vertical="center" shrinkToFit="1"/>
      <protection/>
    </xf>
    <xf numFmtId="179" fontId="10" fillId="0" borderId="15" xfId="61" applyNumberFormat="1" applyFont="1" applyBorder="1" applyAlignment="1">
      <alignment horizontal="right" vertical="center" shrinkToFit="1"/>
      <protection/>
    </xf>
    <xf numFmtId="197" fontId="10" fillId="0" borderId="16" xfId="61" applyNumberFormat="1" applyFont="1" applyBorder="1" applyAlignment="1">
      <alignment horizontal="right" vertical="center" shrinkToFit="1"/>
      <protection/>
    </xf>
    <xf numFmtId="179" fontId="10" fillId="0" borderId="22" xfId="61" applyNumberFormat="1" applyFont="1" applyBorder="1" applyAlignment="1">
      <alignment horizontal="right" vertical="center" shrinkToFit="1"/>
      <protection/>
    </xf>
    <xf numFmtId="197" fontId="10" fillId="0" borderId="24" xfId="61" applyNumberFormat="1" applyFont="1" applyBorder="1" applyAlignment="1">
      <alignment vertical="center" shrinkToFit="1"/>
      <protection/>
    </xf>
    <xf numFmtId="179" fontId="10" fillId="0" borderId="25" xfId="61" applyNumberFormat="1" applyFont="1" applyBorder="1" applyAlignment="1">
      <alignment horizontal="right" vertical="center" shrinkToFit="1"/>
      <protection/>
    </xf>
    <xf numFmtId="197" fontId="10" fillId="0" borderId="26" xfId="61" applyNumberFormat="1" applyFont="1" applyBorder="1" applyAlignment="1">
      <alignment vertical="center" shrinkToFit="1"/>
      <protection/>
    </xf>
    <xf numFmtId="179" fontId="10" fillId="0" borderId="27" xfId="61" applyNumberFormat="1" applyFont="1" applyBorder="1" applyAlignment="1">
      <alignment horizontal="right" vertical="center" shrinkToFit="1"/>
      <protection/>
    </xf>
    <xf numFmtId="197" fontId="10" fillId="0" borderId="28" xfId="61" applyNumberFormat="1" applyFont="1" applyBorder="1" applyAlignment="1">
      <alignment horizontal="right" vertical="center" shrinkToFit="1"/>
      <protection/>
    </xf>
    <xf numFmtId="179" fontId="10" fillId="0" borderId="23" xfId="61" applyNumberFormat="1" applyFont="1" applyBorder="1" applyAlignment="1">
      <alignment horizontal="right" vertical="center" shrinkToFit="1"/>
      <protection/>
    </xf>
    <xf numFmtId="197" fontId="10" fillId="0" borderId="29" xfId="61" applyNumberFormat="1" applyFont="1" applyBorder="1" applyAlignment="1">
      <alignment vertical="center" shrinkToFit="1"/>
      <protection/>
    </xf>
    <xf numFmtId="179" fontId="10" fillId="0" borderId="30" xfId="61" applyNumberFormat="1" applyFont="1" applyBorder="1" applyAlignment="1">
      <alignment horizontal="right" vertical="center" shrinkToFit="1"/>
      <protection/>
    </xf>
    <xf numFmtId="197" fontId="10" fillId="0" borderId="31" xfId="61" applyNumberFormat="1" applyFont="1" applyBorder="1" applyAlignment="1">
      <alignment vertical="center" shrinkToFit="1"/>
      <protection/>
    </xf>
    <xf numFmtId="179" fontId="10" fillId="0" borderId="32" xfId="61" applyNumberFormat="1" applyFont="1" applyBorder="1" applyAlignment="1">
      <alignment horizontal="right" vertical="center" shrinkToFit="1"/>
      <protection/>
    </xf>
    <xf numFmtId="197" fontId="10" fillId="0" borderId="33" xfId="61" applyNumberFormat="1" applyFont="1" applyBorder="1" applyAlignment="1">
      <alignment horizontal="right" vertical="center" shrinkToFit="1"/>
      <protection/>
    </xf>
    <xf numFmtId="179" fontId="10" fillId="0" borderId="12" xfId="61" applyNumberFormat="1" applyFont="1" applyBorder="1" applyAlignment="1">
      <alignment vertical="center" shrinkToFit="1"/>
      <protection/>
    </xf>
    <xf numFmtId="197" fontId="10" fillId="0" borderId="18" xfId="61" applyNumberFormat="1" applyFont="1" applyBorder="1" applyAlignment="1">
      <alignment vertical="center" shrinkToFit="1"/>
      <protection/>
    </xf>
    <xf numFmtId="179" fontId="10" fillId="0" borderId="19" xfId="61" applyNumberFormat="1" applyFont="1" applyBorder="1" applyAlignment="1">
      <alignment vertical="center" shrinkToFit="1"/>
      <protection/>
    </xf>
    <xf numFmtId="197" fontId="10" fillId="0" borderId="10" xfId="61" applyNumberFormat="1" applyFont="1" applyBorder="1" applyAlignment="1">
      <alignment vertical="center" shrinkToFit="1"/>
      <protection/>
    </xf>
    <xf numFmtId="179" fontId="10" fillId="0" borderId="20" xfId="61" applyNumberFormat="1" applyFont="1" applyBorder="1" applyAlignment="1">
      <alignment horizontal="right" vertical="center" shrinkToFit="1"/>
      <protection/>
    </xf>
    <xf numFmtId="179" fontId="10" fillId="0" borderId="19" xfId="61" applyNumberFormat="1" applyFont="1" applyBorder="1" applyAlignment="1">
      <alignment horizontal="right" vertical="center" shrinkToFit="1"/>
      <protection/>
    </xf>
    <xf numFmtId="197" fontId="10" fillId="0" borderId="21" xfId="61" applyNumberFormat="1" applyFont="1" applyBorder="1" applyAlignment="1">
      <alignment horizontal="right" vertical="center" shrinkToFit="1"/>
      <protection/>
    </xf>
    <xf numFmtId="179" fontId="10" fillId="0" borderId="34" xfId="61" applyNumberFormat="1" applyFont="1" applyBorder="1" applyAlignment="1">
      <alignment horizontal="center" vertical="center" shrinkToFit="1"/>
      <protection/>
    </xf>
    <xf numFmtId="179" fontId="10" fillId="0" borderId="34" xfId="61" applyNumberFormat="1" applyFont="1" applyBorder="1" applyAlignment="1">
      <alignment vertical="center" shrinkToFit="1"/>
      <protection/>
    </xf>
    <xf numFmtId="197" fontId="10" fillId="0" borderId="35" xfId="61" applyNumberFormat="1" applyFont="1" applyBorder="1" applyAlignment="1">
      <alignment vertical="center" shrinkToFit="1"/>
      <protection/>
    </xf>
    <xf numFmtId="179" fontId="10" fillId="0" borderId="36" xfId="61" applyNumberFormat="1" applyFont="1" applyBorder="1" applyAlignment="1">
      <alignment vertical="center" shrinkToFit="1"/>
      <protection/>
    </xf>
    <xf numFmtId="197" fontId="10" fillId="0" borderId="37" xfId="61" applyNumberFormat="1" applyFont="1" applyBorder="1" applyAlignment="1">
      <alignment vertical="center" shrinkToFit="1"/>
      <protection/>
    </xf>
    <xf numFmtId="179" fontId="10" fillId="0" borderId="38" xfId="61" applyNumberFormat="1" applyFont="1" applyBorder="1" applyAlignment="1">
      <alignment horizontal="right" vertical="center" shrinkToFit="1"/>
      <protection/>
    </xf>
    <xf numFmtId="179" fontId="10" fillId="0" borderId="36" xfId="61" applyNumberFormat="1" applyFont="1" applyBorder="1" applyAlignment="1">
      <alignment horizontal="right" vertical="center" shrinkToFit="1"/>
      <protection/>
    </xf>
    <xf numFmtId="197" fontId="10" fillId="0" borderId="39" xfId="61" applyNumberFormat="1" applyFont="1" applyBorder="1" applyAlignment="1">
      <alignment horizontal="right" vertical="center" shrinkToFit="1"/>
      <protection/>
    </xf>
    <xf numFmtId="179" fontId="10" fillId="0" borderId="40" xfId="61" applyNumberFormat="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right" vertical="center"/>
      <protection/>
    </xf>
    <xf numFmtId="0" fontId="13" fillId="0" borderId="0" xfId="61" applyFont="1" applyAlignment="1" applyProtection="1">
      <alignment horizontal="center" vertical="center"/>
      <protection locked="0"/>
    </xf>
    <xf numFmtId="0" fontId="1" fillId="0" borderId="41" xfId="61" applyFont="1" applyBorder="1" applyAlignment="1" applyProtection="1">
      <alignment horizontal="center" vertical="center"/>
      <protection locked="0"/>
    </xf>
    <xf numFmtId="0" fontId="1" fillId="0" borderId="42" xfId="61" applyFont="1" applyBorder="1" applyAlignment="1" applyProtection="1">
      <alignment horizontal="center" vertical="center"/>
      <protection locked="0"/>
    </xf>
    <xf numFmtId="0" fontId="1" fillId="0" borderId="23" xfId="61" applyFont="1" applyBorder="1" applyAlignment="1" applyProtection="1">
      <alignment horizontal="center" vertical="center"/>
      <protection locked="0"/>
    </xf>
    <xf numFmtId="0" fontId="1" fillId="0" borderId="33" xfId="61" applyFont="1" applyBorder="1" applyAlignment="1" applyProtection="1">
      <alignment horizontal="center" vertical="center"/>
      <protection locked="0"/>
    </xf>
    <xf numFmtId="0" fontId="1" fillId="0" borderId="41" xfId="61" applyFont="1" applyBorder="1" applyAlignment="1">
      <alignment horizontal="center" vertical="center"/>
      <protection/>
    </xf>
    <xf numFmtId="0" fontId="1" fillId="0" borderId="42" xfId="61" applyFont="1" applyBorder="1" applyAlignment="1">
      <alignment horizontal="center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41" xfId="61" applyFont="1" applyBorder="1" applyAlignment="1">
      <alignment horizontal="center" vertical="center" wrapText="1"/>
      <protection/>
    </xf>
    <xf numFmtId="0" fontId="1" fillId="0" borderId="40" xfId="61" applyFont="1" applyBorder="1" applyAlignment="1">
      <alignment horizontal="center" vertical="center" wrapText="1"/>
      <protection/>
    </xf>
    <xf numFmtId="0" fontId="1" fillId="0" borderId="4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kouhuga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5" zoomScaleNormal="70" zoomScaleSheetLayoutView="115" zoomScalePageLayoutView="0" workbookViewId="0" topLeftCell="A1">
      <pane xSplit="1" ySplit="9" topLeftCell="B31" activePane="bottomRight" state="frozen"/>
      <selection pane="topLeft" activeCell="W98" sqref="W98"/>
      <selection pane="topRight" activeCell="W98" sqref="W98"/>
      <selection pane="bottomLeft" activeCell="W98" sqref="W98"/>
      <selection pane="bottomRight" activeCell="G37" sqref="G37"/>
    </sheetView>
  </sheetViews>
  <sheetFormatPr defaultColWidth="12.75390625" defaultRowHeight="17.25" customHeight="1"/>
  <cols>
    <col min="1" max="1" width="9.375" style="5" customWidth="1"/>
    <col min="2" max="2" width="14.125" style="5" customWidth="1"/>
    <col min="3" max="3" width="9.125" style="5" customWidth="1"/>
    <col min="4" max="4" width="14.125" style="5" customWidth="1"/>
    <col min="5" max="5" width="9.125" style="5" customWidth="1"/>
    <col min="6" max="7" width="14.125" style="5" customWidth="1"/>
    <col min="8" max="8" width="9.125" style="5" customWidth="1"/>
    <col min="9" max="10" width="14.125" style="5" customWidth="1"/>
    <col min="11" max="11" width="9.125" style="5" customWidth="1"/>
    <col min="12" max="13" width="14.125" style="5" customWidth="1"/>
    <col min="14" max="14" width="9.125" style="5" customWidth="1"/>
    <col min="15" max="16384" width="12.75390625" style="5" customWidth="1"/>
  </cols>
  <sheetData>
    <row r="1" spans="1:14" s="1" customFormat="1" ht="39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 customHeight="1" thickBot="1">
      <c r="A2" s="2"/>
      <c r="B2" s="3"/>
      <c r="C2" s="3"/>
      <c r="D2" s="3"/>
      <c r="E2" s="3"/>
      <c r="F2" s="4"/>
      <c r="G2" s="3"/>
      <c r="H2" s="4"/>
      <c r="I2" s="4"/>
      <c r="J2" s="4"/>
      <c r="K2" s="4"/>
      <c r="L2" s="73" t="s">
        <v>20</v>
      </c>
      <c r="M2" s="73"/>
      <c r="N2" s="73"/>
    </row>
    <row r="3" spans="1:14" s="12" customFormat="1" ht="14.25" thickTop="1">
      <c r="A3" s="11"/>
      <c r="B3" s="75" t="s">
        <v>34</v>
      </c>
      <c r="C3" s="76"/>
      <c r="D3" s="79" t="s">
        <v>35</v>
      </c>
      <c r="E3" s="80"/>
      <c r="F3" s="85" t="s">
        <v>36</v>
      </c>
      <c r="G3" s="86"/>
      <c r="H3" s="87"/>
      <c r="I3" s="79" t="s">
        <v>37</v>
      </c>
      <c r="J3" s="83"/>
      <c r="K3" s="80"/>
      <c r="L3" s="79" t="s">
        <v>38</v>
      </c>
      <c r="M3" s="83"/>
      <c r="N3" s="80"/>
    </row>
    <row r="4" spans="1:14" s="12" customFormat="1" ht="13.5">
      <c r="A4" s="11"/>
      <c r="B4" s="77"/>
      <c r="C4" s="78"/>
      <c r="D4" s="81"/>
      <c r="E4" s="82"/>
      <c r="F4" s="88"/>
      <c r="G4" s="89"/>
      <c r="H4" s="90"/>
      <c r="I4" s="81"/>
      <c r="J4" s="84"/>
      <c r="K4" s="82"/>
      <c r="L4" s="81"/>
      <c r="M4" s="84"/>
      <c r="N4" s="82"/>
    </row>
    <row r="5" spans="1:14" s="12" customFormat="1" ht="13.5">
      <c r="A5" s="11"/>
      <c r="B5" s="16"/>
      <c r="C5" s="17"/>
      <c r="D5" s="18"/>
      <c r="E5" s="19"/>
      <c r="F5" s="20"/>
      <c r="G5" s="18"/>
      <c r="H5" s="21"/>
      <c r="I5" s="18"/>
      <c r="J5" s="18"/>
      <c r="K5" s="21"/>
      <c r="L5" s="22" t="s">
        <v>56</v>
      </c>
      <c r="M5" s="23" t="s">
        <v>57</v>
      </c>
      <c r="N5" s="21"/>
    </row>
    <row r="6" spans="1:14" s="12" customFormat="1" ht="13.5">
      <c r="A6" s="14" t="s">
        <v>21</v>
      </c>
      <c r="B6" s="24" t="s">
        <v>56</v>
      </c>
      <c r="C6" s="25" t="s">
        <v>19</v>
      </c>
      <c r="D6" s="22" t="s">
        <v>56</v>
      </c>
      <c r="E6" s="26" t="s">
        <v>19</v>
      </c>
      <c r="F6" s="22" t="s">
        <v>56</v>
      </c>
      <c r="G6" s="23" t="s">
        <v>57</v>
      </c>
      <c r="H6" s="27" t="s">
        <v>22</v>
      </c>
      <c r="I6" s="22" t="s">
        <v>56</v>
      </c>
      <c r="J6" s="23" t="s">
        <v>57</v>
      </c>
      <c r="K6" s="27" t="s">
        <v>22</v>
      </c>
      <c r="L6" s="23" t="s">
        <v>39</v>
      </c>
      <c r="M6" s="23" t="s">
        <v>39</v>
      </c>
      <c r="N6" s="27" t="s">
        <v>22</v>
      </c>
    </row>
    <row r="7" spans="1:14" s="12" customFormat="1" ht="13.5">
      <c r="A7" s="13"/>
      <c r="B7" s="24"/>
      <c r="C7" s="17"/>
      <c r="D7" s="23"/>
      <c r="E7" s="19"/>
      <c r="F7" s="28"/>
      <c r="G7" s="23"/>
      <c r="H7" s="21"/>
      <c r="I7" s="23" t="s">
        <v>40</v>
      </c>
      <c r="J7" s="23" t="s">
        <v>40</v>
      </c>
      <c r="K7" s="21"/>
      <c r="L7" s="23" t="s">
        <v>40</v>
      </c>
      <c r="M7" s="23" t="s">
        <v>40</v>
      </c>
      <c r="N7" s="21"/>
    </row>
    <row r="8" spans="1:14" s="12" customFormat="1" ht="13.5">
      <c r="A8" s="13"/>
      <c r="B8" s="24" t="s">
        <v>23</v>
      </c>
      <c r="C8" s="25"/>
      <c r="D8" s="23" t="s">
        <v>23</v>
      </c>
      <c r="E8" s="26"/>
      <c r="F8" s="28" t="s">
        <v>23</v>
      </c>
      <c r="G8" s="23" t="s">
        <v>23</v>
      </c>
      <c r="H8" s="27" t="s">
        <v>24</v>
      </c>
      <c r="I8" s="18" t="s">
        <v>41</v>
      </c>
      <c r="J8" s="18" t="s">
        <v>41</v>
      </c>
      <c r="K8" s="27" t="s">
        <v>25</v>
      </c>
      <c r="L8" s="18" t="s">
        <v>42</v>
      </c>
      <c r="M8" s="18" t="s">
        <v>42</v>
      </c>
      <c r="N8" s="27" t="s">
        <v>26</v>
      </c>
    </row>
    <row r="9" spans="1:14" s="12" customFormat="1" ht="14.25" thickBot="1">
      <c r="A9" s="15"/>
      <c r="B9" s="29"/>
      <c r="C9" s="30" t="s">
        <v>27</v>
      </c>
      <c r="D9" s="31"/>
      <c r="E9" s="32" t="s">
        <v>27</v>
      </c>
      <c r="F9" s="33" t="s">
        <v>28</v>
      </c>
      <c r="G9" s="31" t="s">
        <v>29</v>
      </c>
      <c r="H9" s="34" t="s">
        <v>27</v>
      </c>
      <c r="I9" s="31" t="s">
        <v>30</v>
      </c>
      <c r="J9" s="31" t="s">
        <v>31</v>
      </c>
      <c r="K9" s="34" t="s">
        <v>27</v>
      </c>
      <c r="L9" s="31" t="s">
        <v>32</v>
      </c>
      <c r="M9" s="31" t="s">
        <v>33</v>
      </c>
      <c r="N9" s="34" t="s">
        <v>27</v>
      </c>
    </row>
    <row r="10" spans="1:14" s="6" customFormat="1" ht="18" customHeight="1" thickTop="1">
      <c r="A10" s="35" t="s">
        <v>0</v>
      </c>
      <c r="B10" s="39">
        <v>116438234</v>
      </c>
      <c r="C10" s="40">
        <v>-0.7</v>
      </c>
      <c r="D10" s="41">
        <v>90182090</v>
      </c>
      <c r="E10" s="42">
        <v>2.2</v>
      </c>
      <c r="F10" s="43">
        <v>26057006</v>
      </c>
      <c r="G10" s="41">
        <v>29039388</v>
      </c>
      <c r="H10" s="44">
        <f aca="true" t="shared" si="0" ref="H10:H39">ROUND((F10-G10)/G10*100,1)</f>
        <v>-10.3</v>
      </c>
      <c r="I10" s="41">
        <v>5137509</v>
      </c>
      <c r="J10" s="41">
        <v>5661496</v>
      </c>
      <c r="K10" s="44">
        <f aca="true" t="shared" si="1" ref="K10:K39">ROUND((I10-J10)/J10*100,1)</f>
        <v>-9.3</v>
      </c>
      <c r="L10" s="41">
        <f aca="true" t="shared" si="2" ref="L10:L39">F10+I10</f>
        <v>31194515</v>
      </c>
      <c r="M10" s="41">
        <f aca="true" t="shared" si="3" ref="M10:M39">G10+J10</f>
        <v>34700884</v>
      </c>
      <c r="N10" s="44">
        <f aca="true" t="shared" si="4" ref="N10:N39">ROUND((L10-M10)/M10*100,1)</f>
        <v>-10.1</v>
      </c>
    </row>
    <row r="11" spans="1:14" s="6" customFormat="1" ht="18" customHeight="1">
      <c r="A11" s="35" t="s">
        <v>1</v>
      </c>
      <c r="B11" s="39">
        <v>75007585</v>
      </c>
      <c r="C11" s="40">
        <v>0.3</v>
      </c>
      <c r="D11" s="41">
        <v>70470910</v>
      </c>
      <c r="E11" s="42">
        <v>-1.1</v>
      </c>
      <c r="F11" s="43">
        <v>4408395</v>
      </c>
      <c r="G11" s="41">
        <v>3468814</v>
      </c>
      <c r="H11" s="44">
        <f t="shared" si="0"/>
        <v>27.1</v>
      </c>
      <c r="I11" s="41">
        <v>3433230</v>
      </c>
      <c r="J11" s="41">
        <v>3784138</v>
      </c>
      <c r="K11" s="44">
        <f t="shared" si="1"/>
        <v>-9.3</v>
      </c>
      <c r="L11" s="41">
        <f t="shared" si="2"/>
        <v>7841625</v>
      </c>
      <c r="M11" s="41">
        <f t="shared" si="3"/>
        <v>7252952</v>
      </c>
      <c r="N11" s="44">
        <f t="shared" si="4"/>
        <v>8.1</v>
      </c>
    </row>
    <row r="12" spans="1:14" s="6" customFormat="1" ht="18" customHeight="1">
      <c r="A12" s="35" t="s">
        <v>2</v>
      </c>
      <c r="B12" s="39">
        <v>21913649</v>
      </c>
      <c r="C12" s="40">
        <v>1.2</v>
      </c>
      <c r="D12" s="41">
        <v>12081110</v>
      </c>
      <c r="E12" s="42">
        <v>2.2</v>
      </c>
      <c r="F12" s="43">
        <v>9795062</v>
      </c>
      <c r="G12" s="41">
        <v>9838926</v>
      </c>
      <c r="H12" s="44">
        <f t="shared" si="0"/>
        <v>-0.4</v>
      </c>
      <c r="I12" s="41">
        <v>1163792</v>
      </c>
      <c r="J12" s="41">
        <v>1282715</v>
      </c>
      <c r="K12" s="44">
        <f t="shared" si="1"/>
        <v>-9.3</v>
      </c>
      <c r="L12" s="41">
        <f t="shared" si="2"/>
        <v>10958854</v>
      </c>
      <c r="M12" s="41">
        <f t="shared" si="3"/>
        <v>11121641</v>
      </c>
      <c r="N12" s="44">
        <f t="shared" si="4"/>
        <v>-1.5</v>
      </c>
    </row>
    <row r="13" spans="1:14" s="6" customFormat="1" ht="18" customHeight="1">
      <c r="A13" s="35" t="s">
        <v>3</v>
      </c>
      <c r="B13" s="39">
        <v>11287075</v>
      </c>
      <c r="C13" s="40">
        <v>-0.7</v>
      </c>
      <c r="D13" s="41">
        <v>7165936</v>
      </c>
      <c r="E13" s="42">
        <v>4.8</v>
      </c>
      <c r="F13" s="43">
        <v>4101835</v>
      </c>
      <c r="G13" s="41">
        <v>4526484</v>
      </c>
      <c r="H13" s="44">
        <f t="shared" si="0"/>
        <v>-9.4</v>
      </c>
      <c r="I13" s="41">
        <v>562285</v>
      </c>
      <c r="J13" s="41">
        <v>619408</v>
      </c>
      <c r="K13" s="44">
        <f t="shared" si="1"/>
        <v>-9.2</v>
      </c>
      <c r="L13" s="41">
        <f t="shared" si="2"/>
        <v>4664120</v>
      </c>
      <c r="M13" s="41">
        <f t="shared" si="3"/>
        <v>5145892</v>
      </c>
      <c r="N13" s="44">
        <f t="shared" si="4"/>
        <v>-9.4</v>
      </c>
    </row>
    <row r="14" spans="1:14" s="6" customFormat="1" ht="18" customHeight="1">
      <c r="A14" s="36" t="s">
        <v>4</v>
      </c>
      <c r="B14" s="45">
        <v>11426965</v>
      </c>
      <c r="C14" s="46">
        <v>-1.7</v>
      </c>
      <c r="D14" s="47">
        <v>6707374</v>
      </c>
      <c r="E14" s="48">
        <v>-0.4</v>
      </c>
      <c r="F14" s="49">
        <v>4700048</v>
      </c>
      <c r="G14" s="47">
        <v>4889002</v>
      </c>
      <c r="H14" s="50">
        <f t="shared" si="0"/>
        <v>-3.9</v>
      </c>
      <c r="I14" s="47">
        <v>487301</v>
      </c>
      <c r="J14" s="47">
        <v>537062</v>
      </c>
      <c r="K14" s="50">
        <f t="shared" si="1"/>
        <v>-9.3</v>
      </c>
      <c r="L14" s="47">
        <f t="shared" si="2"/>
        <v>5187349</v>
      </c>
      <c r="M14" s="47">
        <f t="shared" si="3"/>
        <v>5426064</v>
      </c>
      <c r="N14" s="50">
        <f t="shared" si="4"/>
        <v>-4.4</v>
      </c>
    </row>
    <row r="15" spans="1:14" s="6" customFormat="1" ht="18" customHeight="1">
      <c r="A15" s="35" t="s">
        <v>5</v>
      </c>
      <c r="B15" s="39">
        <v>10810003</v>
      </c>
      <c r="C15" s="40">
        <v>0.3</v>
      </c>
      <c r="D15" s="41">
        <v>4616840</v>
      </c>
      <c r="E15" s="42">
        <v>-3.1</v>
      </c>
      <c r="F15" s="43">
        <v>6174675</v>
      </c>
      <c r="G15" s="41">
        <v>6016087</v>
      </c>
      <c r="H15" s="44">
        <f t="shared" si="0"/>
        <v>2.6</v>
      </c>
      <c r="I15" s="41">
        <v>540282</v>
      </c>
      <c r="J15" s="41">
        <v>595544</v>
      </c>
      <c r="K15" s="44">
        <f t="shared" si="1"/>
        <v>-9.3</v>
      </c>
      <c r="L15" s="41">
        <f t="shared" si="2"/>
        <v>6714957</v>
      </c>
      <c r="M15" s="41">
        <f t="shared" si="3"/>
        <v>6611631</v>
      </c>
      <c r="N15" s="44">
        <f t="shared" si="4"/>
        <v>1.6</v>
      </c>
    </row>
    <row r="16" spans="1:14" s="6" customFormat="1" ht="18" customHeight="1">
      <c r="A16" s="35" t="s">
        <v>6</v>
      </c>
      <c r="B16" s="39">
        <v>12310411</v>
      </c>
      <c r="C16" s="40">
        <v>1.1</v>
      </c>
      <c r="D16" s="41">
        <v>7028405</v>
      </c>
      <c r="E16" s="42">
        <v>3.7</v>
      </c>
      <c r="F16" s="43">
        <v>5260953</v>
      </c>
      <c r="G16" s="41">
        <v>5399555</v>
      </c>
      <c r="H16" s="44">
        <f t="shared" si="0"/>
        <v>-2.6</v>
      </c>
      <c r="I16" s="41">
        <v>683789</v>
      </c>
      <c r="J16" s="41">
        <v>753759</v>
      </c>
      <c r="K16" s="44">
        <f t="shared" si="1"/>
        <v>-9.3</v>
      </c>
      <c r="L16" s="41">
        <f t="shared" si="2"/>
        <v>5944742</v>
      </c>
      <c r="M16" s="41">
        <f t="shared" si="3"/>
        <v>6153314</v>
      </c>
      <c r="N16" s="44">
        <f t="shared" si="4"/>
        <v>-3.4</v>
      </c>
    </row>
    <row r="17" spans="1:14" s="6" customFormat="1" ht="18" customHeight="1">
      <c r="A17" s="35" t="s">
        <v>7</v>
      </c>
      <c r="B17" s="39">
        <v>12989397</v>
      </c>
      <c r="C17" s="40">
        <v>-0.3</v>
      </c>
      <c r="D17" s="41">
        <v>3785306</v>
      </c>
      <c r="E17" s="42">
        <v>-0.9</v>
      </c>
      <c r="F17" s="43">
        <v>9181876</v>
      </c>
      <c r="G17" s="41">
        <v>9204407</v>
      </c>
      <c r="H17" s="44">
        <f t="shared" si="0"/>
        <v>-0.2</v>
      </c>
      <c r="I17" s="41">
        <v>610055</v>
      </c>
      <c r="J17" s="41">
        <v>672372</v>
      </c>
      <c r="K17" s="44">
        <f t="shared" si="1"/>
        <v>-9.3</v>
      </c>
      <c r="L17" s="41">
        <f t="shared" si="2"/>
        <v>9791931</v>
      </c>
      <c r="M17" s="41">
        <f t="shared" si="3"/>
        <v>9876779</v>
      </c>
      <c r="N17" s="44">
        <f t="shared" si="4"/>
        <v>-0.9</v>
      </c>
    </row>
    <row r="18" spans="1:14" s="6" customFormat="1" ht="18" customHeight="1">
      <c r="A18" s="35" t="s">
        <v>45</v>
      </c>
      <c r="B18" s="39">
        <v>14609624</v>
      </c>
      <c r="C18" s="40">
        <v>1.4</v>
      </c>
      <c r="D18" s="41">
        <v>3453161</v>
      </c>
      <c r="E18" s="42">
        <v>0.9</v>
      </c>
      <c r="F18" s="43">
        <v>11131477</v>
      </c>
      <c r="G18" s="41">
        <v>10984772</v>
      </c>
      <c r="H18" s="44">
        <f t="shared" si="0"/>
        <v>1.3</v>
      </c>
      <c r="I18" s="41">
        <v>606800</v>
      </c>
      <c r="J18" s="41">
        <v>668618</v>
      </c>
      <c r="K18" s="44">
        <f t="shared" si="1"/>
        <v>-9.2</v>
      </c>
      <c r="L18" s="41">
        <f t="shared" si="2"/>
        <v>11738277</v>
      </c>
      <c r="M18" s="41">
        <f t="shared" si="3"/>
        <v>11653390</v>
      </c>
      <c r="N18" s="44">
        <f t="shared" si="4"/>
        <v>0.7</v>
      </c>
    </row>
    <row r="19" spans="1:14" s="6" customFormat="1" ht="18" customHeight="1">
      <c r="A19" s="36" t="s">
        <v>46</v>
      </c>
      <c r="B19" s="45">
        <v>9368403</v>
      </c>
      <c r="C19" s="46">
        <v>-1.1</v>
      </c>
      <c r="D19" s="47">
        <v>4942815</v>
      </c>
      <c r="E19" s="48">
        <v>2.3</v>
      </c>
      <c r="F19" s="49">
        <v>4409566</v>
      </c>
      <c r="G19" s="47">
        <v>4646563</v>
      </c>
      <c r="H19" s="50">
        <f t="shared" si="0"/>
        <v>-5.1</v>
      </c>
      <c r="I19" s="47">
        <v>509579</v>
      </c>
      <c r="J19" s="47">
        <v>561399</v>
      </c>
      <c r="K19" s="50">
        <f t="shared" si="1"/>
        <v>-9.2</v>
      </c>
      <c r="L19" s="47">
        <f t="shared" si="2"/>
        <v>4919145</v>
      </c>
      <c r="M19" s="47">
        <f t="shared" si="3"/>
        <v>5207962</v>
      </c>
      <c r="N19" s="50">
        <f t="shared" si="4"/>
        <v>-5.5</v>
      </c>
    </row>
    <row r="20" spans="1:14" s="6" customFormat="1" ht="18" customHeight="1">
      <c r="A20" s="35" t="s">
        <v>47</v>
      </c>
      <c r="B20" s="39">
        <v>8087693</v>
      </c>
      <c r="C20" s="40">
        <v>1.1</v>
      </c>
      <c r="D20" s="41">
        <v>4362794</v>
      </c>
      <c r="E20" s="42">
        <v>6.3</v>
      </c>
      <c r="F20" s="43">
        <v>3711068</v>
      </c>
      <c r="G20" s="41">
        <v>3896293</v>
      </c>
      <c r="H20" s="44">
        <f t="shared" si="0"/>
        <v>-4.8</v>
      </c>
      <c r="I20" s="41">
        <v>509425</v>
      </c>
      <c r="J20" s="41">
        <v>561471</v>
      </c>
      <c r="K20" s="44">
        <f t="shared" si="1"/>
        <v>-9.3</v>
      </c>
      <c r="L20" s="41">
        <f t="shared" si="2"/>
        <v>4220493</v>
      </c>
      <c r="M20" s="41">
        <f t="shared" si="3"/>
        <v>4457764</v>
      </c>
      <c r="N20" s="44">
        <f t="shared" si="4"/>
        <v>-5.3</v>
      </c>
    </row>
    <row r="21" spans="1:14" s="6" customFormat="1" ht="18" customHeight="1">
      <c r="A21" s="35" t="s">
        <v>48</v>
      </c>
      <c r="B21" s="39">
        <v>9796787</v>
      </c>
      <c r="C21" s="40">
        <v>1.7</v>
      </c>
      <c r="D21" s="41">
        <v>4583831</v>
      </c>
      <c r="E21" s="42">
        <v>2.9</v>
      </c>
      <c r="F21" s="43">
        <v>5196201</v>
      </c>
      <c r="G21" s="41">
        <v>5173799</v>
      </c>
      <c r="H21" s="44">
        <f t="shared" si="0"/>
        <v>0.4</v>
      </c>
      <c r="I21" s="41">
        <v>607767</v>
      </c>
      <c r="J21" s="41">
        <v>669948</v>
      </c>
      <c r="K21" s="44">
        <f t="shared" si="1"/>
        <v>-9.3</v>
      </c>
      <c r="L21" s="41">
        <f t="shared" si="2"/>
        <v>5803968</v>
      </c>
      <c r="M21" s="41">
        <f t="shared" si="3"/>
        <v>5843747</v>
      </c>
      <c r="N21" s="44">
        <f t="shared" si="4"/>
        <v>-0.7</v>
      </c>
    </row>
    <row r="22" spans="1:14" s="6" customFormat="1" ht="18" customHeight="1">
      <c r="A22" s="35" t="s">
        <v>49</v>
      </c>
      <c r="B22" s="39">
        <v>17553456</v>
      </c>
      <c r="C22" s="40">
        <v>0.5</v>
      </c>
      <c r="D22" s="41">
        <v>5250096</v>
      </c>
      <c r="E22" s="42">
        <v>1.2</v>
      </c>
      <c r="F22" s="43">
        <v>12273339</v>
      </c>
      <c r="G22" s="41">
        <v>12282790</v>
      </c>
      <c r="H22" s="44">
        <f t="shared" si="0"/>
        <v>-0.1</v>
      </c>
      <c r="I22" s="41">
        <v>947884</v>
      </c>
      <c r="J22" s="41">
        <v>1044906</v>
      </c>
      <c r="K22" s="44">
        <f t="shared" si="1"/>
        <v>-9.3</v>
      </c>
      <c r="L22" s="41">
        <f t="shared" si="2"/>
        <v>13221223</v>
      </c>
      <c r="M22" s="41">
        <f t="shared" si="3"/>
        <v>13327696</v>
      </c>
      <c r="N22" s="44">
        <f t="shared" si="4"/>
        <v>-0.8</v>
      </c>
    </row>
    <row r="23" spans="1:14" s="6" customFormat="1" ht="18" customHeight="1">
      <c r="A23" s="35" t="s">
        <v>50</v>
      </c>
      <c r="B23" s="39">
        <v>13392896</v>
      </c>
      <c r="C23" s="40">
        <v>2.2</v>
      </c>
      <c r="D23" s="41">
        <v>3181270</v>
      </c>
      <c r="E23" s="42">
        <v>1.4</v>
      </c>
      <c r="F23" s="43">
        <v>10188720</v>
      </c>
      <c r="G23" s="41">
        <v>9965141</v>
      </c>
      <c r="H23" s="44">
        <f t="shared" si="0"/>
        <v>2.2</v>
      </c>
      <c r="I23" s="41">
        <v>628618</v>
      </c>
      <c r="J23" s="41">
        <v>692801</v>
      </c>
      <c r="K23" s="44">
        <f t="shared" si="1"/>
        <v>-9.3</v>
      </c>
      <c r="L23" s="41">
        <f t="shared" si="2"/>
        <v>10817338</v>
      </c>
      <c r="M23" s="41">
        <f t="shared" si="3"/>
        <v>10657942</v>
      </c>
      <c r="N23" s="44">
        <f t="shared" si="4"/>
        <v>1.5</v>
      </c>
    </row>
    <row r="24" spans="1:14" s="6" customFormat="1" ht="18" customHeight="1">
      <c r="A24" s="37" t="s">
        <v>43</v>
      </c>
      <c r="B24" s="51">
        <v>7454687</v>
      </c>
      <c r="C24" s="52">
        <v>1.6</v>
      </c>
      <c r="D24" s="53">
        <v>3399266</v>
      </c>
      <c r="E24" s="54">
        <v>4.3</v>
      </c>
      <c r="F24" s="55">
        <v>4042672</v>
      </c>
      <c r="G24" s="53">
        <v>4076528</v>
      </c>
      <c r="H24" s="56">
        <f t="shared" si="0"/>
        <v>-0.8</v>
      </c>
      <c r="I24" s="53">
        <v>491772</v>
      </c>
      <c r="J24" s="53">
        <v>542172</v>
      </c>
      <c r="K24" s="56">
        <f t="shared" si="1"/>
        <v>-9.3</v>
      </c>
      <c r="L24" s="53">
        <f t="shared" si="2"/>
        <v>4534444</v>
      </c>
      <c r="M24" s="53">
        <f t="shared" si="3"/>
        <v>4618700</v>
      </c>
      <c r="N24" s="56">
        <f t="shared" si="4"/>
        <v>-1.8</v>
      </c>
    </row>
    <row r="25" spans="1:14" s="6" customFormat="1" ht="18" customHeight="1">
      <c r="A25" s="37" t="s">
        <v>8</v>
      </c>
      <c r="B25" s="51">
        <v>352446865</v>
      </c>
      <c r="C25" s="52">
        <v>0.1</v>
      </c>
      <c r="D25" s="53">
        <v>231211204</v>
      </c>
      <c r="E25" s="54">
        <v>1.1</v>
      </c>
      <c r="F25" s="55">
        <f>SUM(F10:F24)</f>
        <v>120632893</v>
      </c>
      <c r="G25" s="53">
        <f>SUM(G10:G24)</f>
        <v>123408549</v>
      </c>
      <c r="H25" s="56">
        <f t="shared" si="0"/>
        <v>-2.2</v>
      </c>
      <c r="I25" s="53">
        <f>SUM(I10:I24)</f>
        <v>16920088</v>
      </c>
      <c r="J25" s="53">
        <f>SUM(J10:J24)</f>
        <v>18647809</v>
      </c>
      <c r="K25" s="56">
        <f t="shared" si="1"/>
        <v>-9.3</v>
      </c>
      <c r="L25" s="53">
        <f t="shared" si="2"/>
        <v>137552981</v>
      </c>
      <c r="M25" s="53">
        <f t="shared" si="3"/>
        <v>142056358</v>
      </c>
      <c r="N25" s="56">
        <f t="shared" si="4"/>
        <v>-3.2</v>
      </c>
    </row>
    <row r="26" spans="1:14" s="6" customFormat="1" ht="18" customHeight="1">
      <c r="A26" s="35" t="s">
        <v>51</v>
      </c>
      <c r="B26" s="39">
        <v>4837369</v>
      </c>
      <c r="C26" s="40">
        <v>-0.5</v>
      </c>
      <c r="D26" s="41">
        <v>1518707</v>
      </c>
      <c r="E26" s="42">
        <v>4.6</v>
      </c>
      <c r="F26" s="43">
        <v>3310389</v>
      </c>
      <c r="G26" s="41">
        <v>3408032</v>
      </c>
      <c r="H26" s="44">
        <f t="shared" si="0"/>
        <v>-2.9</v>
      </c>
      <c r="I26" s="41">
        <v>261221</v>
      </c>
      <c r="J26" s="41">
        <v>287922</v>
      </c>
      <c r="K26" s="44">
        <f t="shared" si="1"/>
        <v>-9.3</v>
      </c>
      <c r="L26" s="41">
        <f t="shared" si="2"/>
        <v>3571610</v>
      </c>
      <c r="M26" s="41">
        <f t="shared" si="3"/>
        <v>3695954</v>
      </c>
      <c r="N26" s="44">
        <f t="shared" si="4"/>
        <v>-3.4</v>
      </c>
    </row>
    <row r="27" spans="1:14" s="6" customFormat="1" ht="18" customHeight="1">
      <c r="A27" s="35" t="s">
        <v>9</v>
      </c>
      <c r="B27" s="39">
        <v>2348021</v>
      </c>
      <c r="C27" s="40">
        <v>3.2</v>
      </c>
      <c r="D27" s="41">
        <v>1508758</v>
      </c>
      <c r="E27" s="42">
        <v>4.7</v>
      </c>
      <c r="F27" s="43">
        <v>835247</v>
      </c>
      <c r="G27" s="41">
        <v>834596</v>
      </c>
      <c r="H27" s="44">
        <f t="shared" si="0"/>
        <v>0.1</v>
      </c>
      <c r="I27" s="41">
        <v>165591</v>
      </c>
      <c r="J27" s="41">
        <v>182506</v>
      </c>
      <c r="K27" s="44">
        <f t="shared" si="1"/>
        <v>-9.3</v>
      </c>
      <c r="L27" s="41">
        <f t="shared" si="2"/>
        <v>1000838</v>
      </c>
      <c r="M27" s="41">
        <f t="shared" si="3"/>
        <v>1017102</v>
      </c>
      <c r="N27" s="44">
        <f t="shared" si="4"/>
        <v>-1.6</v>
      </c>
    </row>
    <row r="28" spans="1:14" s="6" customFormat="1" ht="18" customHeight="1">
      <c r="A28" s="36" t="s">
        <v>10</v>
      </c>
      <c r="B28" s="45">
        <v>1797476</v>
      </c>
      <c r="C28" s="46">
        <v>3.8</v>
      </c>
      <c r="D28" s="47">
        <v>1383509</v>
      </c>
      <c r="E28" s="48">
        <v>6.2</v>
      </c>
      <c r="F28" s="49">
        <v>410893</v>
      </c>
      <c r="G28" s="47">
        <v>429092</v>
      </c>
      <c r="H28" s="50">
        <f t="shared" si="0"/>
        <v>-4.2</v>
      </c>
      <c r="I28" s="47">
        <v>156330</v>
      </c>
      <c r="J28" s="47">
        <v>172296</v>
      </c>
      <c r="K28" s="50">
        <f t="shared" si="1"/>
        <v>-9.3</v>
      </c>
      <c r="L28" s="47">
        <f t="shared" si="2"/>
        <v>567223</v>
      </c>
      <c r="M28" s="47">
        <f t="shared" si="3"/>
        <v>601388</v>
      </c>
      <c r="N28" s="50">
        <f t="shared" si="4"/>
        <v>-5.7</v>
      </c>
    </row>
    <row r="29" spans="1:14" s="6" customFormat="1" ht="18" customHeight="1">
      <c r="A29" s="35" t="s">
        <v>11</v>
      </c>
      <c r="B29" s="39">
        <v>3820981</v>
      </c>
      <c r="C29" s="40">
        <v>2</v>
      </c>
      <c r="D29" s="41">
        <v>1570773</v>
      </c>
      <c r="E29" s="42">
        <v>6.6</v>
      </c>
      <c r="F29" s="43">
        <v>2243673</v>
      </c>
      <c r="G29" s="41">
        <v>2271681</v>
      </c>
      <c r="H29" s="44">
        <f t="shared" si="0"/>
        <v>-1.2</v>
      </c>
      <c r="I29" s="41">
        <v>188202</v>
      </c>
      <c r="J29" s="41">
        <v>207462</v>
      </c>
      <c r="K29" s="44">
        <f t="shared" si="1"/>
        <v>-9.3</v>
      </c>
      <c r="L29" s="41">
        <f t="shared" si="2"/>
        <v>2431875</v>
      </c>
      <c r="M29" s="41">
        <f t="shared" si="3"/>
        <v>2479143</v>
      </c>
      <c r="N29" s="44">
        <f t="shared" si="4"/>
        <v>-1.9</v>
      </c>
    </row>
    <row r="30" spans="1:14" s="6" customFormat="1" ht="18" customHeight="1">
      <c r="A30" s="35" t="s">
        <v>12</v>
      </c>
      <c r="B30" s="39">
        <v>689389</v>
      </c>
      <c r="C30" s="40">
        <v>5.3</v>
      </c>
      <c r="D30" s="41">
        <v>232477</v>
      </c>
      <c r="E30" s="42">
        <v>0.9</v>
      </c>
      <c r="F30" s="43">
        <v>455733</v>
      </c>
      <c r="G30" s="41">
        <v>424308</v>
      </c>
      <c r="H30" s="44">
        <f t="shared" si="0"/>
        <v>7.4</v>
      </c>
      <c r="I30" s="41">
        <v>43624</v>
      </c>
      <c r="J30" s="41">
        <v>48127</v>
      </c>
      <c r="K30" s="44">
        <f t="shared" si="1"/>
        <v>-9.4</v>
      </c>
      <c r="L30" s="41">
        <f t="shared" si="2"/>
        <v>499357</v>
      </c>
      <c r="M30" s="41">
        <f t="shared" si="3"/>
        <v>472435</v>
      </c>
      <c r="N30" s="44">
        <f t="shared" si="4"/>
        <v>5.7</v>
      </c>
    </row>
    <row r="31" spans="1:14" s="6" customFormat="1" ht="18" customHeight="1">
      <c r="A31" s="35" t="s">
        <v>52</v>
      </c>
      <c r="B31" s="39">
        <v>5871389</v>
      </c>
      <c r="C31" s="40">
        <v>2</v>
      </c>
      <c r="D31" s="41">
        <v>2161570</v>
      </c>
      <c r="E31" s="42">
        <v>11.8</v>
      </c>
      <c r="F31" s="43">
        <v>3699777</v>
      </c>
      <c r="G31" s="41">
        <v>3824859</v>
      </c>
      <c r="H31" s="44">
        <f t="shared" si="0"/>
        <v>-3.3</v>
      </c>
      <c r="I31" s="41">
        <v>312068</v>
      </c>
      <c r="J31" s="41">
        <v>343964</v>
      </c>
      <c r="K31" s="44">
        <f t="shared" si="1"/>
        <v>-9.3</v>
      </c>
      <c r="L31" s="41">
        <f t="shared" si="2"/>
        <v>4011845</v>
      </c>
      <c r="M31" s="41">
        <f t="shared" si="3"/>
        <v>4168823</v>
      </c>
      <c r="N31" s="44">
        <f t="shared" si="4"/>
        <v>-3.8</v>
      </c>
    </row>
    <row r="32" spans="1:14" s="6" customFormat="1" ht="18" customHeight="1">
      <c r="A32" s="35" t="s">
        <v>13</v>
      </c>
      <c r="B32" s="39">
        <v>2860642</v>
      </c>
      <c r="C32" s="40">
        <v>2.8</v>
      </c>
      <c r="D32" s="41">
        <v>1612829</v>
      </c>
      <c r="E32" s="42">
        <v>-0.2</v>
      </c>
      <c r="F32" s="43">
        <v>1242921</v>
      </c>
      <c r="G32" s="41">
        <v>1166742</v>
      </c>
      <c r="H32" s="44">
        <f t="shared" si="0"/>
        <v>6.5</v>
      </c>
      <c r="I32" s="41">
        <v>159293</v>
      </c>
      <c r="J32" s="41">
        <v>175557</v>
      </c>
      <c r="K32" s="44">
        <f t="shared" si="1"/>
        <v>-9.3</v>
      </c>
      <c r="L32" s="41">
        <f t="shared" si="2"/>
        <v>1402214</v>
      </c>
      <c r="M32" s="41">
        <f t="shared" si="3"/>
        <v>1342299</v>
      </c>
      <c r="N32" s="44">
        <f t="shared" si="4"/>
        <v>4.5</v>
      </c>
    </row>
    <row r="33" spans="1:14" s="6" customFormat="1" ht="18" customHeight="1">
      <c r="A33" s="36" t="s">
        <v>14</v>
      </c>
      <c r="B33" s="45">
        <v>1834106</v>
      </c>
      <c r="C33" s="46">
        <v>2</v>
      </c>
      <c r="D33" s="47">
        <v>649402</v>
      </c>
      <c r="E33" s="48">
        <v>1.5</v>
      </c>
      <c r="F33" s="49">
        <v>1181567</v>
      </c>
      <c r="G33" s="47">
        <v>1157796</v>
      </c>
      <c r="H33" s="50">
        <f t="shared" si="0"/>
        <v>2.1</v>
      </c>
      <c r="I33" s="47">
        <v>124418</v>
      </c>
      <c r="J33" s="47">
        <v>137094</v>
      </c>
      <c r="K33" s="50">
        <f t="shared" si="1"/>
        <v>-9.2</v>
      </c>
      <c r="L33" s="47">
        <f t="shared" si="2"/>
        <v>1305985</v>
      </c>
      <c r="M33" s="47">
        <f t="shared" si="3"/>
        <v>1294890</v>
      </c>
      <c r="N33" s="50">
        <f t="shared" si="4"/>
        <v>0.9</v>
      </c>
    </row>
    <row r="34" spans="1:14" s="6" customFormat="1" ht="18" customHeight="1">
      <c r="A34" s="35" t="s">
        <v>15</v>
      </c>
      <c r="B34" s="39">
        <v>928083</v>
      </c>
      <c r="C34" s="40">
        <v>0.6</v>
      </c>
      <c r="D34" s="41">
        <v>149046</v>
      </c>
      <c r="E34" s="42">
        <v>5.6</v>
      </c>
      <c r="F34" s="43">
        <v>777450</v>
      </c>
      <c r="G34" s="41">
        <v>781145</v>
      </c>
      <c r="H34" s="44">
        <f t="shared" si="0"/>
        <v>-0.5</v>
      </c>
      <c r="I34" s="41">
        <v>53939</v>
      </c>
      <c r="J34" s="41">
        <v>59457</v>
      </c>
      <c r="K34" s="44">
        <f t="shared" si="1"/>
        <v>-9.3</v>
      </c>
      <c r="L34" s="41">
        <f t="shared" si="2"/>
        <v>831389</v>
      </c>
      <c r="M34" s="41">
        <f t="shared" si="3"/>
        <v>840602</v>
      </c>
      <c r="N34" s="44">
        <f t="shared" si="4"/>
        <v>-1.1</v>
      </c>
    </row>
    <row r="35" spans="1:14" s="6" customFormat="1" ht="18" customHeight="1">
      <c r="A35" s="35" t="s">
        <v>16</v>
      </c>
      <c r="B35" s="39">
        <v>2166616</v>
      </c>
      <c r="C35" s="40">
        <v>3.1</v>
      </c>
      <c r="D35" s="41">
        <v>503580</v>
      </c>
      <c r="E35" s="42">
        <v>-1.3</v>
      </c>
      <c r="F35" s="43">
        <v>1659331</v>
      </c>
      <c r="G35" s="41">
        <v>1591130</v>
      </c>
      <c r="H35" s="44">
        <f t="shared" si="0"/>
        <v>4.3</v>
      </c>
      <c r="I35" s="41">
        <v>116976</v>
      </c>
      <c r="J35" s="41">
        <v>128960</v>
      </c>
      <c r="K35" s="44">
        <f t="shared" si="1"/>
        <v>-9.3</v>
      </c>
      <c r="L35" s="41">
        <f t="shared" si="2"/>
        <v>1776307</v>
      </c>
      <c r="M35" s="41">
        <f t="shared" si="3"/>
        <v>1720090</v>
      </c>
      <c r="N35" s="44">
        <f t="shared" si="4"/>
        <v>3.3</v>
      </c>
    </row>
    <row r="36" spans="1:14" s="6" customFormat="1" ht="18" customHeight="1">
      <c r="A36" s="35" t="s">
        <v>53</v>
      </c>
      <c r="B36" s="39">
        <v>6779616</v>
      </c>
      <c r="C36" s="40">
        <v>8</v>
      </c>
      <c r="D36" s="41">
        <v>1630141</v>
      </c>
      <c r="E36" s="42">
        <v>-0.3</v>
      </c>
      <c r="F36" s="43">
        <v>5137879</v>
      </c>
      <c r="G36" s="41">
        <v>4642509</v>
      </c>
      <c r="H36" s="44">
        <f t="shared" si="0"/>
        <v>10.7</v>
      </c>
      <c r="I36" s="41">
        <v>339711</v>
      </c>
      <c r="J36" s="41">
        <v>374520</v>
      </c>
      <c r="K36" s="44">
        <f t="shared" si="1"/>
        <v>-9.3</v>
      </c>
      <c r="L36" s="41">
        <f t="shared" si="2"/>
        <v>5477590</v>
      </c>
      <c r="M36" s="41">
        <f t="shared" si="3"/>
        <v>5017029</v>
      </c>
      <c r="N36" s="44">
        <f t="shared" si="4"/>
        <v>9.2</v>
      </c>
    </row>
    <row r="37" spans="1:14" s="6" customFormat="1" ht="18" customHeight="1">
      <c r="A37" s="35" t="s">
        <v>54</v>
      </c>
      <c r="B37" s="39">
        <v>5116132</v>
      </c>
      <c r="C37" s="40">
        <v>1.6</v>
      </c>
      <c r="D37" s="41">
        <v>1356723</v>
      </c>
      <c r="E37" s="42">
        <v>-1.9</v>
      </c>
      <c r="F37" s="43">
        <v>3750659</v>
      </c>
      <c r="G37" s="41">
        <v>3651532</v>
      </c>
      <c r="H37" s="44">
        <f t="shared" si="0"/>
        <v>2.7</v>
      </c>
      <c r="I37" s="41">
        <v>276074</v>
      </c>
      <c r="J37" s="41">
        <v>304289</v>
      </c>
      <c r="K37" s="44">
        <f t="shared" si="1"/>
        <v>-9.3</v>
      </c>
      <c r="L37" s="41">
        <f t="shared" si="2"/>
        <v>4026733</v>
      </c>
      <c r="M37" s="41">
        <f t="shared" si="3"/>
        <v>3955821</v>
      </c>
      <c r="N37" s="44">
        <f t="shared" si="4"/>
        <v>1.8</v>
      </c>
    </row>
    <row r="38" spans="1:14" s="6" customFormat="1" ht="18" customHeight="1">
      <c r="A38" s="64" t="s">
        <v>17</v>
      </c>
      <c r="B38" s="65">
        <v>39049820</v>
      </c>
      <c r="C38" s="66">
        <v>2.9</v>
      </c>
      <c r="D38" s="67">
        <v>14277515</v>
      </c>
      <c r="E38" s="68">
        <v>3.8</v>
      </c>
      <c r="F38" s="69">
        <f>SUM(F26:F37)</f>
        <v>24705519</v>
      </c>
      <c r="G38" s="70">
        <v>24183422</v>
      </c>
      <c r="H38" s="71">
        <f t="shared" si="0"/>
        <v>2.2</v>
      </c>
      <c r="I38" s="70">
        <f>SUM(I26:I37)</f>
        <v>2197447</v>
      </c>
      <c r="J38" s="70">
        <f>SUM(J26:J37)</f>
        <v>2422154</v>
      </c>
      <c r="K38" s="71">
        <f t="shared" si="1"/>
        <v>-9.3</v>
      </c>
      <c r="L38" s="70">
        <f t="shared" si="2"/>
        <v>26902966</v>
      </c>
      <c r="M38" s="70">
        <f t="shared" si="3"/>
        <v>26605576</v>
      </c>
      <c r="N38" s="71">
        <f t="shared" si="4"/>
        <v>1.1</v>
      </c>
    </row>
    <row r="39" spans="1:14" s="6" customFormat="1" ht="18" customHeight="1" thickBot="1">
      <c r="A39" s="38" t="s">
        <v>18</v>
      </c>
      <c r="B39" s="57">
        <v>391496685</v>
      </c>
      <c r="C39" s="58">
        <v>0.4</v>
      </c>
      <c r="D39" s="59">
        <v>245488719</v>
      </c>
      <c r="E39" s="60">
        <v>1.3</v>
      </c>
      <c r="F39" s="61">
        <v>145338412</v>
      </c>
      <c r="G39" s="62">
        <v>147591971</v>
      </c>
      <c r="H39" s="63">
        <f t="shared" si="0"/>
        <v>-1.5</v>
      </c>
      <c r="I39" s="62">
        <f>I25+I38</f>
        <v>19117535</v>
      </c>
      <c r="J39" s="62">
        <f>J25+J38</f>
        <v>21069963</v>
      </c>
      <c r="K39" s="63">
        <f t="shared" si="1"/>
        <v>-9.3</v>
      </c>
      <c r="L39" s="62">
        <f t="shared" si="2"/>
        <v>164455947</v>
      </c>
      <c r="M39" s="62">
        <f t="shared" si="3"/>
        <v>168661934</v>
      </c>
      <c r="N39" s="63">
        <f t="shared" si="4"/>
        <v>-2.5</v>
      </c>
    </row>
    <row r="40" spans="1:14" s="7" customFormat="1" ht="16.5" customHeight="1" thickTop="1">
      <c r="A40" s="72" t="s">
        <v>44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s="9" customFormat="1" ht="18.75" customHeight="1">
      <c r="A41" s="8"/>
      <c r="B41" s="8"/>
      <c r="C41" s="8"/>
      <c r="H41" s="10"/>
      <c r="K41" s="10"/>
      <c r="N41" s="10"/>
    </row>
  </sheetData>
  <sheetProtection/>
  <mergeCells count="8">
    <mergeCell ref="A40:N40"/>
    <mergeCell ref="L2:N2"/>
    <mergeCell ref="A1:N1"/>
    <mergeCell ref="B3:C4"/>
    <mergeCell ref="D3:E4"/>
    <mergeCell ref="I3:K4"/>
    <mergeCell ref="L3:N4"/>
    <mergeCell ref="F3:H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5" r:id="rId1"/>
  <headerFooter alignWithMargins="0">
    <oddFooter>&amp;RPage&amp;P/&amp;N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G:\09財政係\地方交付税\算定検収\財政力2.JAC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2022-08-12T07:40:33Z</dcterms:created>
  <dcterms:modified xsi:type="dcterms:W3CDTF">2022-08-12T07:40:39Z</dcterms:modified>
  <cp:category/>
  <cp:version/>
  <cp:contentType/>
  <cp:contentStatus/>
  <cp:revision>1</cp:revision>
</cp:coreProperties>
</file>