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88746\Desktop\個人フォルダ\作業用\申請書　別表１修正\"/>
    </mc:Choice>
  </mc:AlternateContent>
  <bookViews>
    <workbookView xWindow="0" yWindow="0" windowWidth="14370" windowHeight="11595" tabRatio="676"/>
  </bookViews>
  <sheets>
    <sheet name="別表1" sheetId="63" r:id="rId1"/>
    <sheet name="別表2" sheetId="70" r:id="rId2"/>
    <sheet name="別表3" sheetId="64" r:id="rId3"/>
    <sheet name="別表4～7" sheetId="65" r:id="rId4"/>
    <sheet name="別表3 (計画終了後のフォローアップ調査時に提出)" sheetId="73" r:id="rId5"/>
  </sheets>
  <definedNames>
    <definedName name="_xlnm.Print_Area" localSheetId="0">別表1!$A$1:$AN$75</definedName>
    <definedName name="_xlnm.Print_Area" localSheetId="1">別表2!$A$1:$J$78</definedName>
    <definedName name="_xlnm.Print_Area" localSheetId="2">別表3!$A$1:$BK$135</definedName>
    <definedName name="_xlnm.Print_Area" localSheetId="4">'別表3 (計画終了後のフォローアップ調査時に提出)'!$A$1:$BE$81</definedName>
    <definedName name="_xlnm.Print_Area" localSheetId="3">'別表4～7'!$A$1:$AN$113</definedName>
  </definedNames>
  <calcPr calcId="162913"/>
</workbook>
</file>

<file path=xl/calcChain.xml><?xml version="1.0" encoding="utf-8"?>
<calcChain xmlns="http://schemas.openxmlformats.org/spreadsheetml/2006/main">
  <c r="R70" i="63" l="1"/>
  <c r="AM74" i="63"/>
  <c r="AY62" i="73" l="1"/>
  <c r="W13" i="73" l="1"/>
  <c r="AD6" i="64"/>
  <c r="AI6" i="64"/>
  <c r="AH10" i="64"/>
  <c r="AC24" i="64"/>
  <c r="X99" i="64"/>
  <c r="AR7" i="64"/>
  <c r="AM54" i="64"/>
  <c r="L1" i="65" l="1"/>
  <c r="AH18" i="65"/>
  <c r="AH6" i="65"/>
  <c r="AH111" i="64" l="1"/>
  <c r="AM111" i="64" s="1"/>
  <c r="AR111" i="64" s="1"/>
  <c r="AW111" i="64" s="1"/>
  <c r="BB111" i="64" s="1"/>
  <c r="BG111" i="64" s="1"/>
  <c r="AC111" i="64"/>
  <c r="AC66" i="64"/>
  <c r="X111" i="64"/>
  <c r="X66" i="64" l="1"/>
  <c r="N66" i="64"/>
  <c r="S66" i="64" s="1"/>
  <c r="BG101" i="64" l="1"/>
  <c r="I101" i="64"/>
  <c r="BG107" i="64"/>
  <c r="I107" i="64"/>
  <c r="BB107" i="64"/>
  <c r="AW107" i="64"/>
  <c r="AR107" i="64"/>
  <c r="AM107" i="64"/>
  <c r="AH107" i="64"/>
  <c r="AC107" i="64"/>
  <c r="X107" i="64"/>
  <c r="S107" i="64"/>
  <c r="N107" i="64"/>
  <c r="BG110" i="64"/>
  <c r="BG20" i="64" s="1"/>
  <c r="I110" i="64"/>
  <c r="I20" i="64" s="1"/>
  <c r="BB110" i="64"/>
  <c r="AW110" i="64"/>
  <c r="AR110" i="64"/>
  <c r="AM110" i="64"/>
  <c r="AH110" i="64"/>
  <c r="AC110" i="64"/>
  <c r="X110" i="64"/>
  <c r="S110" i="64"/>
  <c r="N110" i="64"/>
  <c r="BG116" i="64"/>
  <c r="BB116" i="64"/>
  <c r="I116" i="64"/>
  <c r="AW116" i="64"/>
  <c r="AR116" i="64"/>
  <c r="AM116" i="64"/>
  <c r="AH116" i="64"/>
  <c r="AC116" i="64"/>
  <c r="X116" i="64"/>
  <c r="S116" i="64"/>
  <c r="N116" i="64"/>
  <c r="BG121" i="64"/>
  <c r="BB121" i="64"/>
  <c r="AW121" i="64"/>
  <c r="AR121" i="64"/>
  <c r="AM121" i="64"/>
  <c r="AH121" i="64"/>
  <c r="AC121" i="64"/>
  <c r="X121" i="64"/>
  <c r="S121" i="64"/>
  <c r="N121" i="64"/>
  <c r="I121" i="64"/>
  <c r="BG76" i="64"/>
  <c r="BG31" i="64" s="1"/>
  <c r="BB76" i="64"/>
  <c r="AW76" i="64"/>
  <c r="AR76" i="64"/>
  <c r="AR31" i="64" s="1"/>
  <c r="AM76" i="64"/>
  <c r="AH76" i="64"/>
  <c r="AC76" i="64"/>
  <c r="X76" i="64"/>
  <c r="S76" i="64"/>
  <c r="N76" i="64"/>
  <c r="I76" i="64"/>
  <c r="BG71" i="64"/>
  <c r="BB71" i="64"/>
  <c r="AW71" i="64"/>
  <c r="AR71" i="64"/>
  <c r="AM71" i="64"/>
  <c r="AH71" i="64"/>
  <c r="AC71" i="64"/>
  <c r="X71" i="64"/>
  <c r="S71" i="64"/>
  <c r="N71" i="64"/>
  <c r="I71" i="64"/>
  <c r="I65" i="64"/>
  <c r="X21" i="64"/>
  <c r="BG65" i="64"/>
  <c r="BB65" i="64"/>
  <c r="AW65" i="64"/>
  <c r="AR65" i="64"/>
  <c r="AM65" i="64"/>
  <c r="AM20" i="64" s="1"/>
  <c r="AH65" i="64"/>
  <c r="AH20" i="64" s="1"/>
  <c r="AC65" i="64"/>
  <c r="AC20" i="64" s="1"/>
  <c r="X65" i="64"/>
  <c r="S65" i="64"/>
  <c r="S20" i="64" s="1"/>
  <c r="N65" i="64"/>
  <c r="N20" i="64" s="1"/>
  <c r="BG62" i="64"/>
  <c r="BB62" i="64"/>
  <c r="AW62" i="64"/>
  <c r="AR62" i="64"/>
  <c r="AR17" i="64" s="1"/>
  <c r="AM62" i="64"/>
  <c r="AH62" i="64"/>
  <c r="AC62" i="64"/>
  <c r="X62" i="64"/>
  <c r="X17" i="64" s="1"/>
  <c r="S62" i="64"/>
  <c r="S17" i="64" s="1"/>
  <c r="N62" i="64"/>
  <c r="I62" i="64"/>
  <c r="I17" i="64" s="1"/>
  <c r="BB101" i="64"/>
  <c r="AW101" i="64"/>
  <c r="AR101" i="64"/>
  <c r="AM101" i="64"/>
  <c r="AH101" i="64"/>
  <c r="X101" i="64"/>
  <c r="S101" i="64"/>
  <c r="N101" i="64"/>
  <c r="BG56" i="64"/>
  <c r="BB56" i="64"/>
  <c r="BB11" i="64" s="1"/>
  <c r="AR56" i="64"/>
  <c r="N56" i="64"/>
  <c r="I56" i="64"/>
  <c r="BG99" i="64"/>
  <c r="I99" i="64"/>
  <c r="BB99" i="64"/>
  <c r="AW99" i="64"/>
  <c r="AR99" i="64"/>
  <c r="AM99" i="64"/>
  <c r="AH99" i="64"/>
  <c r="AC99" i="64"/>
  <c r="AC101" i="64" s="1"/>
  <c r="S99" i="64"/>
  <c r="N99" i="64"/>
  <c r="BG54" i="64"/>
  <c r="BB54" i="64"/>
  <c r="AW54" i="64"/>
  <c r="AW56" i="64" s="1"/>
  <c r="AR54" i="64"/>
  <c r="AM56" i="64"/>
  <c r="AM11" i="64" s="1"/>
  <c r="AH54" i="64"/>
  <c r="AH56" i="64" s="1"/>
  <c r="AH11" i="64" s="1"/>
  <c r="AC54" i="64"/>
  <c r="AC56" i="64" s="1"/>
  <c r="X54" i="64"/>
  <c r="X56" i="64" s="1"/>
  <c r="S54" i="64"/>
  <c r="S9" i="64" s="1"/>
  <c r="N54" i="64"/>
  <c r="I54" i="64"/>
  <c r="BB31" i="64"/>
  <c r="AW31" i="64"/>
  <c r="AM31" i="64"/>
  <c r="AH31" i="64"/>
  <c r="AC31" i="64"/>
  <c r="S31" i="64"/>
  <c r="N31" i="64"/>
  <c r="BG30" i="64"/>
  <c r="BB30" i="64"/>
  <c r="AW30" i="64"/>
  <c r="AR30" i="64"/>
  <c r="AM30" i="64"/>
  <c r="AH30" i="64"/>
  <c r="AC30" i="64"/>
  <c r="X30" i="64"/>
  <c r="S30" i="64"/>
  <c r="N30" i="64"/>
  <c r="I30" i="64"/>
  <c r="BG29" i="64"/>
  <c r="BB29" i="64"/>
  <c r="AW29" i="64"/>
  <c r="AR29" i="64"/>
  <c r="AM29" i="64"/>
  <c r="AH29" i="64"/>
  <c r="AC29" i="64"/>
  <c r="X29" i="64"/>
  <c r="S29" i="64"/>
  <c r="N29" i="64"/>
  <c r="I29" i="64"/>
  <c r="BG28" i="64"/>
  <c r="BB28" i="64"/>
  <c r="AW28" i="64"/>
  <c r="AR28" i="64"/>
  <c r="AM28" i="64"/>
  <c r="AH28" i="64"/>
  <c r="AC28" i="64"/>
  <c r="X28" i="64"/>
  <c r="S28" i="64"/>
  <c r="N28" i="64"/>
  <c r="I28" i="64"/>
  <c r="BG27" i="64"/>
  <c r="BB27" i="64"/>
  <c r="AW27" i="64"/>
  <c r="AR27" i="64"/>
  <c r="AM27" i="64"/>
  <c r="AH27" i="64"/>
  <c r="AC27" i="64"/>
  <c r="X27" i="64"/>
  <c r="S27" i="64"/>
  <c r="N27" i="64"/>
  <c r="I27" i="64"/>
  <c r="BG26" i="64"/>
  <c r="BB26" i="64"/>
  <c r="AW26" i="64"/>
  <c r="AR26" i="64"/>
  <c r="AM26" i="64"/>
  <c r="AH26" i="64"/>
  <c r="AC26" i="64"/>
  <c r="X26" i="64"/>
  <c r="S26" i="64"/>
  <c r="N26" i="64"/>
  <c r="I26" i="64"/>
  <c r="I21" i="64"/>
  <c r="BG25" i="64"/>
  <c r="BB25" i="64"/>
  <c r="AW25" i="64"/>
  <c r="AR25" i="64"/>
  <c r="AM25" i="64"/>
  <c r="AH25" i="64"/>
  <c r="AC25" i="64"/>
  <c r="X25" i="64"/>
  <c r="S25" i="64"/>
  <c r="N25" i="64"/>
  <c r="I25" i="64"/>
  <c r="BG24" i="64"/>
  <c r="BB24" i="64"/>
  <c r="AW24" i="64"/>
  <c r="AR24" i="64"/>
  <c r="AM24" i="64"/>
  <c r="AH24" i="64"/>
  <c r="X24" i="64"/>
  <c r="S24" i="64"/>
  <c r="N24" i="64"/>
  <c r="I24" i="64"/>
  <c r="BG23" i="64"/>
  <c r="BB23" i="64"/>
  <c r="AW23" i="64"/>
  <c r="AR23" i="64"/>
  <c r="AM23" i="64"/>
  <c r="AH23" i="64"/>
  <c r="AC23" i="64"/>
  <c r="X23" i="64"/>
  <c r="S23" i="64"/>
  <c r="N23" i="64"/>
  <c r="I23" i="64"/>
  <c r="BG22" i="64"/>
  <c r="BB22" i="64"/>
  <c r="AW22" i="64"/>
  <c r="AR22" i="64"/>
  <c r="AM22" i="64"/>
  <c r="AH22" i="64"/>
  <c r="AC22" i="64"/>
  <c r="X22" i="64"/>
  <c r="S22" i="64"/>
  <c r="N22" i="64"/>
  <c r="I22" i="64"/>
  <c r="S21" i="64"/>
  <c r="N21" i="64"/>
  <c r="BB20" i="64"/>
  <c r="AW20" i="64"/>
  <c r="BG19" i="64"/>
  <c r="BB19" i="64"/>
  <c r="AW19" i="64"/>
  <c r="AR19" i="64"/>
  <c r="AM19" i="64"/>
  <c r="AH19" i="64"/>
  <c r="AC19" i="64"/>
  <c r="X19" i="64"/>
  <c r="S19" i="64"/>
  <c r="N19" i="64"/>
  <c r="I19" i="64"/>
  <c r="BG18" i="64"/>
  <c r="BB18" i="64"/>
  <c r="AW18" i="64"/>
  <c r="AR18" i="64"/>
  <c r="AM18" i="64"/>
  <c r="AH18" i="64"/>
  <c r="AC18" i="64"/>
  <c r="X18" i="64"/>
  <c r="S18" i="64"/>
  <c r="N18" i="64"/>
  <c r="I18" i="64"/>
  <c r="BG17" i="64"/>
  <c r="BB17" i="64"/>
  <c r="AW17" i="64"/>
  <c r="AM17" i="64"/>
  <c r="AH17" i="64"/>
  <c r="AC17" i="64"/>
  <c r="N17" i="64"/>
  <c r="BG16" i="64"/>
  <c r="BB16" i="64"/>
  <c r="AW16" i="64"/>
  <c r="AR16" i="64"/>
  <c r="AM16" i="64"/>
  <c r="AH16" i="64"/>
  <c r="AC16" i="64"/>
  <c r="X16" i="64"/>
  <c r="S16" i="64"/>
  <c r="N16" i="64"/>
  <c r="I16" i="64"/>
  <c r="BG15" i="64"/>
  <c r="BB15" i="64"/>
  <c r="AW15" i="64"/>
  <c r="AR15" i="64"/>
  <c r="AM15" i="64"/>
  <c r="AH15" i="64"/>
  <c r="AC15" i="64"/>
  <c r="X15" i="64"/>
  <c r="S15" i="64"/>
  <c r="N15" i="64"/>
  <c r="I15" i="64"/>
  <c r="BG14" i="64"/>
  <c r="BB14" i="64"/>
  <c r="AW14" i="64"/>
  <c r="AR14" i="64"/>
  <c r="AM14" i="64"/>
  <c r="AH14" i="64"/>
  <c r="AC14" i="64"/>
  <c r="X14" i="64"/>
  <c r="S14" i="64"/>
  <c r="N14" i="64"/>
  <c r="I14" i="64"/>
  <c r="BG13" i="64"/>
  <c r="BB13" i="64"/>
  <c r="AW13" i="64"/>
  <c r="AR13" i="64"/>
  <c r="AM13" i="64"/>
  <c r="AH13" i="64"/>
  <c r="AC13" i="64"/>
  <c r="X13" i="64"/>
  <c r="S13" i="64"/>
  <c r="N13" i="64"/>
  <c r="I13" i="64"/>
  <c r="BG12" i="64"/>
  <c r="BB12" i="64"/>
  <c r="AW12" i="64"/>
  <c r="AR12" i="64"/>
  <c r="AM12" i="64"/>
  <c r="AH12" i="64"/>
  <c r="AC12" i="64"/>
  <c r="X12" i="64"/>
  <c r="S12" i="64"/>
  <c r="N12" i="64"/>
  <c r="I12" i="64"/>
  <c r="BG11" i="64"/>
  <c r="N11" i="64"/>
  <c r="BG10" i="64"/>
  <c r="BB10" i="64"/>
  <c r="AW10" i="64"/>
  <c r="AR10" i="64"/>
  <c r="AM10" i="64"/>
  <c r="AC10" i="64"/>
  <c r="X10" i="64"/>
  <c r="S10" i="64"/>
  <c r="N10" i="64"/>
  <c r="I10" i="64"/>
  <c r="BG9" i="64"/>
  <c r="BB9" i="64"/>
  <c r="N9" i="64"/>
  <c r="I9" i="64"/>
  <c r="I8" i="64"/>
  <c r="BG8" i="64"/>
  <c r="BB8" i="64"/>
  <c r="AW8" i="64"/>
  <c r="AR8" i="64"/>
  <c r="AM8" i="64"/>
  <c r="AH8" i="64"/>
  <c r="AC8" i="64"/>
  <c r="X8" i="64"/>
  <c r="S8" i="64"/>
  <c r="N8" i="64"/>
  <c r="AW7" i="64"/>
  <c r="BB7" i="64"/>
  <c r="BG7" i="64"/>
  <c r="S7" i="64"/>
  <c r="N7" i="64"/>
  <c r="AM7" i="64"/>
  <c r="AH7" i="64"/>
  <c r="AC7" i="64"/>
  <c r="X7" i="64"/>
  <c r="I7" i="64"/>
  <c r="S56" i="64" l="1"/>
  <c r="S11" i="64" s="1"/>
  <c r="I31" i="64"/>
  <c r="X11" i="64"/>
  <c r="AW9" i="64"/>
  <c r="AW11" i="64"/>
  <c r="AR11" i="64"/>
  <c r="AH9" i="64"/>
  <c r="AC9" i="64"/>
  <c r="AM9" i="64"/>
  <c r="X20" i="64"/>
  <c r="AR20" i="64"/>
  <c r="X31" i="64"/>
  <c r="I11" i="64"/>
  <c r="AC11" i="64"/>
  <c r="X9" i="64"/>
  <c r="AR9" i="64"/>
  <c r="AC21" i="64" l="1"/>
  <c r="AH66" i="64"/>
  <c r="AM66" i="64" l="1"/>
  <c r="AH21" i="64"/>
  <c r="AM21" i="64" l="1"/>
  <c r="AR66" i="64"/>
  <c r="R3" i="73"/>
  <c r="AW66" i="64" l="1"/>
  <c r="AR21" i="64"/>
  <c r="BA57" i="73"/>
  <c r="AV57" i="73"/>
  <c r="AQ57" i="73"/>
  <c r="AL57" i="73"/>
  <c r="AG57" i="73"/>
  <c r="AB57" i="73"/>
  <c r="W57" i="73"/>
  <c r="R57" i="73"/>
  <c r="BA35" i="73"/>
  <c r="AV29" i="73"/>
  <c r="AQ29" i="73"/>
  <c r="AL29" i="73"/>
  <c r="AG29" i="73"/>
  <c r="AB29" i="73"/>
  <c r="W29" i="73"/>
  <c r="R29" i="73"/>
  <c r="BA29" i="73"/>
  <c r="AV13" i="73"/>
  <c r="AV17" i="73" s="1"/>
  <c r="AQ13" i="73"/>
  <c r="AQ17" i="73" s="1"/>
  <c r="AL13" i="73"/>
  <c r="AL17" i="73" s="1"/>
  <c r="AG13" i="73"/>
  <c r="AG17" i="73" s="1"/>
  <c r="AB13" i="73"/>
  <c r="AB17" i="73" s="1"/>
  <c r="W17" i="73"/>
  <c r="R13" i="73"/>
  <c r="R17" i="73" s="1"/>
  <c r="BA13" i="73"/>
  <c r="BA17" i="73" s="1"/>
  <c r="AW21" i="64" l="1"/>
  <c r="BB66" i="64"/>
  <c r="BG66" i="64" s="1"/>
  <c r="W35" i="73"/>
  <c r="AQ35" i="73"/>
  <c r="AB35" i="73"/>
  <c r="AV35" i="73"/>
  <c r="AG35" i="73"/>
  <c r="R35" i="73"/>
  <c r="AL35" i="73"/>
  <c r="BG21" i="64" l="1"/>
  <c r="BB21" i="64"/>
  <c r="AD63" i="73"/>
  <c r="BA32" i="73"/>
  <c r="AV32" i="73"/>
  <c r="AQ32" i="73"/>
  <c r="AL32" i="73"/>
  <c r="AG32" i="73"/>
  <c r="AB32" i="73"/>
  <c r="R32" i="73"/>
  <c r="M45" i="73"/>
  <c r="M33" i="73"/>
  <c r="P7" i="73" l="1"/>
  <c r="N7" i="73"/>
  <c r="J6" i="64" l="1"/>
  <c r="O6" i="64"/>
  <c r="BH6" i="64" l="1"/>
  <c r="BB7" i="73" s="1"/>
  <c r="BC6" i="64"/>
  <c r="AW7" i="73" s="1"/>
  <c r="AX6" i="64"/>
  <c r="AR7" i="73" s="1"/>
  <c r="AS6" i="64"/>
  <c r="AM7" i="73" s="1"/>
  <c r="AN6" i="64"/>
  <c r="AH7" i="73" s="1"/>
  <c r="AC7" i="73"/>
  <c r="X7" i="73"/>
  <c r="Y6" i="64"/>
  <c r="S7" i="73" s="1"/>
  <c r="Q6" i="64"/>
  <c r="Q51" i="64" s="1"/>
  <c r="BJ6" i="64"/>
  <c r="BD7" i="73" s="1"/>
  <c r="BE6" i="64"/>
  <c r="AY7" i="73" s="1"/>
  <c r="AZ6" i="64"/>
  <c r="AT7" i="73" s="1"/>
  <c r="AU6" i="64"/>
  <c r="AO7" i="73" s="1"/>
  <c r="AP6" i="64"/>
  <c r="AJ7" i="73" s="1"/>
  <c r="AK6" i="64"/>
  <c r="AE7" i="73" s="1"/>
  <c r="AF6" i="64"/>
  <c r="Z7" i="73" s="1"/>
  <c r="AA6" i="64"/>
  <c r="U7" i="73" s="1"/>
  <c r="L6" i="64"/>
  <c r="R24" i="73" l="1"/>
  <c r="BH96" i="64"/>
  <c r="BC96" i="64"/>
  <c r="AX96" i="64"/>
  <c r="AS96" i="64"/>
  <c r="AN96" i="64"/>
  <c r="AI96" i="64"/>
  <c r="AD96" i="64"/>
  <c r="Y96" i="64"/>
  <c r="T96" i="64"/>
  <c r="O96" i="64"/>
  <c r="J96" i="64"/>
  <c r="BH51" i="64"/>
  <c r="BC51" i="64"/>
  <c r="AX51" i="64"/>
  <c r="AS51" i="64"/>
  <c r="AN51" i="64"/>
  <c r="AI51" i="64"/>
  <c r="AD51" i="64"/>
  <c r="Y51" i="64"/>
  <c r="T51" i="64"/>
  <c r="O51" i="64"/>
  <c r="J51" i="64"/>
  <c r="I51" i="64"/>
  <c r="BA91" i="64" l="1"/>
  <c r="BA46" i="64"/>
  <c r="BJ96" i="64" l="1"/>
  <c r="BG96" i="64"/>
  <c r="BE96" i="64"/>
  <c r="BB96" i="64"/>
  <c r="AZ96" i="64"/>
  <c r="AW96" i="64"/>
  <c r="AU96" i="64"/>
  <c r="AR96" i="64"/>
  <c r="AP96" i="64"/>
  <c r="AM96" i="64"/>
  <c r="AK96" i="64"/>
  <c r="AH96" i="64"/>
  <c r="AF96" i="64"/>
  <c r="AC96" i="64"/>
  <c r="AA96" i="64"/>
  <c r="X96" i="64"/>
  <c r="S96" i="64"/>
  <c r="Q96" i="64"/>
  <c r="N96" i="64"/>
  <c r="L96" i="64"/>
  <c r="I96" i="64"/>
  <c r="BJ51" i="64"/>
  <c r="BG51" i="64"/>
  <c r="BE51" i="64"/>
  <c r="BB51" i="64"/>
  <c r="AZ51" i="64"/>
  <c r="AW51" i="64"/>
  <c r="AU51" i="64"/>
  <c r="AR51" i="64"/>
  <c r="AP51" i="64"/>
  <c r="AM51" i="64"/>
  <c r="AK51" i="64"/>
  <c r="AH51" i="64"/>
  <c r="AF51" i="64"/>
  <c r="AC51" i="64"/>
  <c r="AA51" i="64"/>
  <c r="X51" i="64"/>
  <c r="S51" i="64"/>
  <c r="N51" i="64"/>
  <c r="L51" i="64"/>
  <c r="A37" i="63" l="1"/>
  <c r="N2" i="64"/>
  <c r="R8" i="73"/>
  <c r="R47" i="73" s="1"/>
  <c r="W8" i="73"/>
  <c r="W47" i="73" s="1"/>
  <c r="AB8" i="73"/>
  <c r="AB47" i="73" s="1"/>
  <c r="AG8" i="73"/>
  <c r="AG47" i="73" s="1"/>
  <c r="AL8" i="73"/>
  <c r="AL47" i="73" s="1"/>
  <c r="AQ8" i="73"/>
  <c r="AQ47" i="73" s="1"/>
  <c r="AV8" i="73"/>
  <c r="AV47" i="73" s="1"/>
  <c r="BA8" i="73"/>
  <c r="BA47" i="73" s="1"/>
  <c r="M21" i="73"/>
  <c r="R20" i="73"/>
  <c r="W20" i="73"/>
  <c r="AB20" i="73"/>
  <c r="AG20" i="73"/>
  <c r="AL20" i="73"/>
  <c r="AQ20" i="73"/>
  <c r="AV20" i="73"/>
  <c r="BA20" i="73"/>
  <c r="M23" i="73"/>
  <c r="M25" i="73"/>
  <c r="W24" i="73"/>
  <c r="AB24" i="73"/>
  <c r="AG24" i="73"/>
  <c r="AL24" i="73"/>
  <c r="AQ24" i="73"/>
  <c r="AV24" i="73"/>
  <c r="BA24" i="73"/>
  <c r="M27" i="73"/>
  <c r="R26" i="73"/>
  <c r="W26" i="73"/>
  <c r="AB26" i="73"/>
  <c r="AG26" i="73"/>
  <c r="AL26" i="73"/>
  <c r="AQ26" i="73"/>
  <c r="AV26" i="73"/>
  <c r="BA26" i="73"/>
  <c r="M31" i="73"/>
  <c r="W32" i="73"/>
  <c r="M39" i="73"/>
  <c r="R38" i="73"/>
  <c r="W38" i="73"/>
  <c r="AB38" i="73"/>
  <c r="AG38" i="73"/>
  <c r="AL38" i="73"/>
  <c r="AQ38" i="73"/>
  <c r="AV38" i="73"/>
  <c r="BA38" i="73"/>
  <c r="M41" i="73"/>
  <c r="R40" i="73"/>
  <c r="W40" i="73"/>
  <c r="AB40" i="73"/>
  <c r="AG40" i="73"/>
  <c r="AL40" i="73"/>
  <c r="AQ40" i="73"/>
  <c r="AV40" i="73"/>
  <c r="BA40" i="73"/>
  <c r="M43" i="73"/>
  <c r="R42" i="73"/>
  <c r="W42" i="73"/>
  <c r="AB42" i="73"/>
  <c r="AG42" i="73"/>
  <c r="AL42" i="73"/>
  <c r="AQ42" i="73"/>
  <c r="AV42" i="73"/>
  <c r="BA42" i="73"/>
  <c r="R44" i="73"/>
  <c r="W44" i="73"/>
  <c r="AB44" i="73"/>
  <c r="AG44" i="73"/>
  <c r="AL44" i="73"/>
  <c r="AQ44" i="73"/>
  <c r="AV44" i="73"/>
  <c r="BA44" i="73"/>
  <c r="M49" i="73"/>
  <c r="R48" i="73"/>
  <c r="W48" i="73"/>
  <c r="AB48" i="73"/>
  <c r="AG48" i="73"/>
  <c r="AL48" i="73"/>
  <c r="AQ48" i="73"/>
  <c r="AV48" i="73"/>
  <c r="BA48" i="73"/>
  <c r="M51" i="73"/>
  <c r="R50" i="73"/>
  <c r="W50" i="73"/>
  <c r="AB50" i="73"/>
  <c r="AG50" i="73"/>
  <c r="AL50" i="73"/>
  <c r="AQ50" i="73"/>
  <c r="AV50" i="73"/>
  <c r="BA50" i="73"/>
  <c r="M53" i="73"/>
  <c r="R52" i="73"/>
  <c r="W52" i="73"/>
  <c r="AB52" i="73"/>
  <c r="AG52" i="73"/>
  <c r="AL52" i="73"/>
  <c r="AQ52" i="73"/>
  <c r="AV52" i="73"/>
  <c r="BA52" i="73"/>
  <c r="M55" i="73"/>
  <c r="R54" i="73"/>
  <c r="W54" i="73"/>
  <c r="AB54" i="73"/>
  <c r="AG54" i="73"/>
  <c r="AL54" i="73"/>
  <c r="AQ54" i="73"/>
  <c r="AV54" i="73"/>
  <c r="BA54" i="73"/>
  <c r="N47" i="64"/>
  <c r="N92" i="64"/>
  <c r="AH26" i="65"/>
  <c r="AH8" i="65"/>
  <c r="AH10" i="65"/>
  <c r="AH12" i="65"/>
  <c r="AH14" i="65"/>
  <c r="AH16" i="65"/>
  <c r="AH20" i="65"/>
  <c r="AH22" i="65"/>
  <c r="AH24" i="65"/>
  <c r="L36" i="65"/>
  <c r="BG21" i="73" l="1"/>
  <c r="BK21" i="73"/>
  <c r="BL21" i="73"/>
  <c r="L66" i="73"/>
  <c r="BH21" i="73"/>
  <c r="BJ21" i="73"/>
  <c r="BI21" i="73"/>
  <c r="M15" i="73"/>
  <c r="M11" i="73"/>
  <c r="M9" i="73"/>
  <c r="M19" i="73"/>
  <c r="M29" i="73"/>
  <c r="AQ56" i="73"/>
  <c r="AL56" i="73"/>
  <c r="M57" i="73"/>
  <c r="J74" i="63"/>
  <c r="BR13" i="64"/>
  <c r="BP13" i="64"/>
  <c r="BN13" i="64"/>
  <c r="BM13" i="64"/>
  <c r="BO13" i="64"/>
  <c r="D27" i="70"/>
  <c r="D1" i="70"/>
  <c r="AG56" i="73"/>
  <c r="AV56" i="73"/>
  <c r="AB56" i="73"/>
  <c r="BA56" i="73"/>
  <c r="R56" i="73"/>
  <c r="W56" i="73"/>
  <c r="M37" i="73"/>
  <c r="BQ13" i="64"/>
  <c r="R22" i="73" l="1"/>
  <c r="AG28" i="73"/>
  <c r="V66" i="73"/>
  <c r="AY66" i="73" s="1"/>
  <c r="AG14" i="73"/>
  <c r="AG30" i="73"/>
  <c r="M17" i="73"/>
  <c r="M13" i="73"/>
  <c r="R74" i="63"/>
  <c r="R36" i="73"/>
  <c r="R28" i="73" l="1"/>
  <c r="AL22" i="73"/>
  <c r="AV22" i="73"/>
  <c r="AG22" i="73"/>
  <c r="W22" i="73"/>
  <c r="BA22" i="73"/>
  <c r="AQ30" i="73"/>
  <c r="AL14" i="73"/>
  <c r="W14" i="73"/>
  <c r="AQ14" i="73"/>
  <c r="R14" i="73"/>
  <c r="AV14" i="73"/>
  <c r="AQ28" i="73"/>
  <c r="BA12" i="73"/>
  <c r="BA10" i="73"/>
  <c r="R10" i="73"/>
  <c r="W10" i="73"/>
  <c r="AL10" i="73"/>
  <c r="AG10" i="73"/>
  <c r="W36" i="73"/>
  <c r="AQ22" i="73" l="1"/>
  <c r="R30" i="73"/>
  <c r="BA16" i="73"/>
  <c r="AL28" i="73"/>
  <c r="AL30" i="73"/>
  <c r="AB22" i="73"/>
  <c r="W28" i="73"/>
  <c r="W30" i="73"/>
  <c r="AV28" i="73"/>
  <c r="AV30" i="73"/>
  <c r="AB14" i="73"/>
  <c r="BA14" i="73"/>
  <c r="AV12" i="73"/>
  <c r="AV10" i="73"/>
  <c r="M35" i="73"/>
  <c r="R12" i="73"/>
  <c r="R16" i="73"/>
  <c r="J70" i="63"/>
  <c r="BR20" i="64"/>
  <c r="AL12" i="73"/>
  <c r="AG12" i="73"/>
  <c r="W12" i="73"/>
  <c r="AL16" i="73"/>
  <c r="W16" i="73"/>
  <c r="AV16" i="73"/>
  <c r="AG16" i="73"/>
  <c r="AB28" i="73" l="1"/>
  <c r="AB30" i="73"/>
  <c r="BA28" i="73"/>
  <c r="BA30" i="73"/>
  <c r="AV18" i="73"/>
  <c r="R18" i="73"/>
  <c r="W18" i="73"/>
  <c r="AG18" i="73"/>
  <c r="BA18" i="73"/>
  <c r="AB10" i="73"/>
  <c r="AB12" i="73"/>
  <c r="AL18" i="73"/>
  <c r="AQ12" i="73"/>
  <c r="AQ10" i="73"/>
  <c r="AQ16" i="73"/>
  <c r="AB36" i="73"/>
  <c r="BN20" i="64"/>
  <c r="AG34" i="73"/>
  <c r="BO20" i="64"/>
  <c r="AL34" i="73"/>
  <c r="W46" i="73"/>
  <c r="W34" i="73"/>
  <c r="BQ20" i="64"/>
  <c r="AV34" i="73"/>
  <c r="R46" i="73"/>
  <c r="R34" i="73"/>
  <c r="L62" i="73"/>
  <c r="BK35" i="73"/>
  <c r="BJ35" i="73"/>
  <c r="BG35" i="73"/>
  <c r="BL35" i="73"/>
  <c r="BH35" i="73"/>
  <c r="BI35" i="73"/>
  <c r="J72" i="63"/>
  <c r="M47" i="73"/>
  <c r="BA34" i="73" l="1"/>
  <c r="AM70" i="63"/>
  <c r="V62" i="73"/>
  <c r="AB18" i="73"/>
  <c r="AQ18" i="73"/>
  <c r="AB16" i="73"/>
  <c r="AQ34" i="73"/>
  <c r="BP20" i="64"/>
  <c r="AG46" i="73"/>
  <c r="AG36" i="73"/>
  <c r="BJ47" i="73"/>
  <c r="BI47" i="73"/>
  <c r="BH47" i="73"/>
  <c r="BK47" i="73"/>
  <c r="BL47" i="73"/>
  <c r="BG47" i="73"/>
  <c r="L64" i="73"/>
  <c r="V64" i="73" l="1"/>
  <c r="AB34" i="73"/>
  <c r="BM20" i="64"/>
  <c r="BN26" i="64"/>
  <c r="BO26" i="64"/>
  <c r="AL36" i="73"/>
  <c r="AY64" i="73" l="1"/>
  <c r="AB46" i="73"/>
  <c r="BM26" i="64"/>
  <c r="AL46" i="73"/>
  <c r="BP26" i="64"/>
  <c r="AQ36" i="73"/>
  <c r="BQ26" i="64"/>
  <c r="AV36" i="73"/>
  <c r="BR26" i="64"/>
  <c r="BA36" i="73"/>
  <c r="AY68" i="73" l="1"/>
  <c r="AQ46" i="73"/>
  <c r="AV46" i="73"/>
  <c r="R72" i="63"/>
  <c r="BA46" i="73"/>
  <c r="AM72" i="63" l="1"/>
  <c r="AM75" i="63" s="1"/>
  <c r="V96" i="64"/>
  <c r="V51" i="64"/>
</calcChain>
</file>

<file path=xl/comments1.xml><?xml version="1.0" encoding="utf-8"?>
<comments xmlns="http://schemas.openxmlformats.org/spreadsheetml/2006/main">
  <authors>
    <author>中津　敏晴</author>
  </authors>
  <commentList>
    <comment ref="B33" authorId="0" shapeId="0">
      <text>
        <r>
          <rPr>
            <b/>
            <sz val="9"/>
            <color indexed="81"/>
            <rFont val="MS P ゴシック"/>
            <family val="3"/>
            <charset val="128"/>
          </rPr>
          <t>別表２の番号を記入</t>
        </r>
      </text>
    </comment>
  </commentList>
</comments>
</file>

<file path=xl/sharedStrings.xml><?xml version="1.0" encoding="utf-8"?>
<sst xmlns="http://schemas.openxmlformats.org/spreadsheetml/2006/main" count="622" uniqueCount="225">
  <si>
    <t>合　　　　　　　　計</t>
    <rPh sb="0" eb="1">
      <t>ゴウ</t>
    </rPh>
    <rPh sb="9" eb="10">
      <t>ケイ</t>
    </rPh>
    <phoneticPr fontId="4"/>
  </si>
  <si>
    <t>合　　　　計</t>
    <rPh sb="0" eb="1">
      <t>ゴウ</t>
    </rPh>
    <rPh sb="5" eb="6">
      <t>ケイ</t>
    </rPh>
    <phoneticPr fontId="1"/>
  </si>
  <si>
    <t>－</t>
    <phoneticPr fontId="1"/>
  </si>
  <si>
    <t>（別表７）</t>
    <rPh sb="1" eb="3">
      <t>ベッピョウ</t>
    </rPh>
    <phoneticPr fontId="1"/>
  </si>
  <si>
    <t>うち退職者数</t>
    <rPh sb="2" eb="5">
      <t>タイショクシャ</t>
    </rPh>
    <rPh sb="5" eb="6">
      <t>スウ</t>
    </rPh>
    <phoneticPr fontId="1"/>
  </si>
  <si>
    <t>電　話</t>
    <rPh sb="0" eb="3">
      <t>デンワ</t>
    </rPh>
    <phoneticPr fontId="1"/>
  </si>
  <si>
    <t>（別表３）</t>
    <rPh sb="1" eb="3">
      <t>ベッピョウ</t>
    </rPh>
    <phoneticPr fontId="1"/>
  </si>
  <si>
    <t>新事業活動の類型</t>
    <rPh sb="0" eb="3">
      <t>シンジギョウ</t>
    </rPh>
    <rPh sb="3" eb="5">
      <t>カツドウ</t>
    </rPh>
    <rPh sb="6" eb="8">
      <t>ルイケイ</t>
    </rPh>
    <phoneticPr fontId="1"/>
  </si>
  <si>
    <t>付加価値額</t>
    <rPh sb="0" eb="2">
      <t>フカ</t>
    </rPh>
    <rPh sb="2" eb="4">
      <t>カチ</t>
    </rPh>
    <rPh sb="4" eb="5">
      <t>ガク</t>
    </rPh>
    <phoneticPr fontId="1"/>
  </si>
  <si>
    <t>普通償却額</t>
    <rPh sb="0" eb="2">
      <t>フツウ</t>
    </rPh>
    <rPh sb="2" eb="5">
      <t>ショウキャクガク</t>
    </rPh>
    <phoneticPr fontId="1"/>
  </si>
  <si>
    <t>「付加価値額」:営業利益＋人件費＋減価償却費</t>
    <rPh sb="1" eb="3">
      <t>フカ</t>
    </rPh>
    <rPh sb="3" eb="6">
      <t>カチガク</t>
    </rPh>
    <rPh sb="8" eb="10">
      <t>エイギョウ</t>
    </rPh>
    <rPh sb="10" eb="12">
      <t>リエキ</t>
    </rPh>
    <rPh sb="13" eb="16">
      <t>ジンケンヒ</t>
    </rPh>
    <rPh sb="17" eb="19">
      <t>ゲンカ</t>
    </rPh>
    <rPh sb="19" eb="22">
      <t>ショウキャクヒ</t>
    </rPh>
    <phoneticPr fontId="1"/>
  </si>
  <si>
    <t>「一人当たりの付加価値額」:付加価値額÷従業員数</t>
    <rPh sb="1" eb="3">
      <t>ヒトリ</t>
    </rPh>
    <rPh sb="3" eb="4">
      <t>ア</t>
    </rPh>
    <rPh sb="7" eb="9">
      <t>フカ</t>
    </rPh>
    <rPh sb="9" eb="12">
      <t>カチガク</t>
    </rPh>
    <rPh sb="14" eb="16">
      <t>フカ</t>
    </rPh>
    <rPh sb="16" eb="19">
      <t>カチガク</t>
    </rPh>
    <rPh sb="20" eb="22">
      <t>ジュウギョウ</t>
    </rPh>
    <rPh sb="22" eb="24">
      <t>インスウ</t>
    </rPh>
    <phoneticPr fontId="1"/>
  </si>
  <si>
    <t>（各種指標の算出式）</t>
    <rPh sb="1" eb="3">
      <t>カクシュ</t>
    </rPh>
    <rPh sb="3" eb="5">
      <t>シヒョウ</t>
    </rPh>
    <rPh sb="6" eb="9">
      <t>サンシュツシキ</t>
    </rPh>
    <phoneticPr fontId="1"/>
  </si>
  <si>
    <t>設備投資計画（経営革新計画に係るもの）</t>
    <rPh sb="0" eb="2">
      <t>セツビ</t>
    </rPh>
    <rPh sb="2" eb="4">
      <t>トウシ</t>
    </rPh>
    <rPh sb="4" eb="6">
      <t>ケイカク</t>
    </rPh>
    <rPh sb="7" eb="9">
      <t>ケイエイ</t>
    </rPh>
    <rPh sb="9" eb="11">
      <t>カクシン</t>
    </rPh>
    <rPh sb="11" eb="13">
      <t>ケイカク</t>
    </rPh>
    <rPh sb="14" eb="15">
      <t>カカ</t>
    </rPh>
    <phoneticPr fontId="1"/>
  </si>
  <si>
    <t>数　　量</t>
    <rPh sb="0" eb="1">
      <t>カズ</t>
    </rPh>
    <rPh sb="3" eb="4">
      <t>リョウ</t>
    </rPh>
    <phoneticPr fontId="1"/>
  </si>
  <si>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1"/>
  </si>
  <si>
    <t>（単位：円）</t>
    <rPh sb="1" eb="3">
      <t>タンイ</t>
    </rPh>
    <rPh sb="4" eb="5">
      <t>エン</t>
    </rPh>
    <phoneticPr fontId="1"/>
  </si>
  <si>
    <t>年　　　度</t>
    <rPh sb="0" eb="1">
      <t>トシ</t>
    </rPh>
    <rPh sb="4" eb="5">
      <t>ド</t>
    </rPh>
    <phoneticPr fontId="1"/>
  </si>
  <si>
    <t>承認書類の送付を希望する機関名</t>
    <rPh sb="0" eb="2">
      <t>ショウニン</t>
    </rPh>
    <rPh sb="2" eb="4">
      <t>ショルイ</t>
    </rPh>
    <rPh sb="5" eb="7">
      <t>ソウフ</t>
    </rPh>
    <rPh sb="8" eb="10">
      <t>キボウ</t>
    </rPh>
    <rPh sb="12" eb="14">
      <t>キカン</t>
    </rPh>
    <rPh sb="14" eb="15">
      <t>メイ</t>
    </rPh>
    <phoneticPr fontId="1"/>
  </si>
  <si>
    <t>（単位:円）</t>
    <rPh sb="1" eb="3">
      <t>タンイ</t>
    </rPh>
    <rPh sb="4" eb="5">
      <t>エン</t>
    </rPh>
    <phoneticPr fontId="1"/>
  </si>
  <si>
    <t>機械装置名称（導入年度）</t>
    <rPh sb="0" eb="2">
      <t>キカイ</t>
    </rPh>
    <rPh sb="2" eb="4">
      <t>ソウチ</t>
    </rPh>
    <rPh sb="4" eb="6">
      <t>メイショウ</t>
    </rPh>
    <rPh sb="7" eb="8">
      <t>ミチビク</t>
    </rPh>
    <rPh sb="8" eb="9">
      <t>イリ</t>
    </rPh>
    <rPh sb="9" eb="10">
      <t>トシ</t>
    </rPh>
    <rPh sb="10" eb="11">
      <t>ド</t>
    </rPh>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</si>
  <si>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</si>
  <si>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t>
    <phoneticPr fontId="1"/>
  </si>
  <si>
    <t>経営革新計画</t>
    <rPh sb="0" eb="2">
      <t>ケイエイ</t>
    </rPh>
    <rPh sb="2" eb="4">
      <t>カクシン</t>
    </rPh>
    <rPh sb="4" eb="6">
      <t>ケイカク</t>
    </rPh>
    <phoneticPr fontId="1"/>
  </si>
  <si>
    <t>（別表１）</t>
    <rPh sb="1" eb="3">
      <t>ベッピョウ</t>
    </rPh>
    <phoneticPr fontId="1"/>
  </si>
  <si>
    <t>経　営　革　新　の　目　標</t>
    <rPh sb="0" eb="3">
      <t>ケイエイ</t>
    </rPh>
    <rPh sb="4" eb="7">
      <t>カクシン</t>
    </rPh>
    <rPh sb="10" eb="13">
      <t>モクヒョウ</t>
    </rPh>
    <phoneticPr fontId="1"/>
  </si>
  <si>
    <t>を示す指標</t>
    <rPh sb="1" eb="2">
      <t>シメ</t>
    </rPh>
    <rPh sb="3" eb="5">
      <t>シヒョウ</t>
    </rPh>
    <phoneticPr fontId="1"/>
  </si>
  <si>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1"/>
  </si>
  <si>
    <t>政府系金融機関借入</t>
    <rPh sb="0" eb="3">
      <t>セイフケイ</t>
    </rPh>
    <rPh sb="3" eb="5">
      <t>キンユウ</t>
    </rPh>
    <rPh sb="5" eb="7">
      <t>キカン</t>
    </rPh>
    <rPh sb="7" eb="8">
      <t>シャク</t>
    </rPh>
    <rPh sb="8" eb="9">
      <t>ニュウ</t>
    </rPh>
    <phoneticPr fontId="1"/>
  </si>
  <si>
    <t>民間金融機関借入</t>
    <rPh sb="0" eb="2">
      <t>ミンカン</t>
    </rPh>
    <rPh sb="2" eb="4">
      <t>キンユウ</t>
    </rPh>
    <rPh sb="4" eb="6">
      <t>キカン</t>
    </rPh>
    <rPh sb="6" eb="7">
      <t>シャク</t>
    </rPh>
    <rPh sb="7" eb="8">
      <t>ニュウ</t>
    </rPh>
    <phoneticPr fontId="1"/>
  </si>
  <si>
    <t>自己資金</t>
    <rPh sb="0" eb="2">
      <t>ジコ</t>
    </rPh>
    <rPh sb="2" eb="4">
      <t>シキン</t>
    </rPh>
    <phoneticPr fontId="1"/>
  </si>
  <si>
    <t>その他</t>
    <rPh sb="0" eb="3">
      <t>ソノタ</t>
    </rPh>
    <phoneticPr fontId="1"/>
  </si>
  <si>
    <t>合　　計</t>
    <rPh sb="0" eb="1">
      <t>ゴウケイ</t>
    </rPh>
    <rPh sb="3" eb="4">
      <t>ケイ</t>
    </rPh>
    <phoneticPr fontId="1"/>
  </si>
  <si>
    <t>（別表５）</t>
    <rPh sb="1" eb="3">
      <t>ベッピョウ</t>
    </rPh>
    <phoneticPr fontId="1"/>
  </si>
  <si>
    <t>試験研究の名称</t>
    <rPh sb="0" eb="2">
      <t>シケン</t>
    </rPh>
    <rPh sb="2" eb="4">
      <t>ケンキュウ</t>
    </rPh>
    <rPh sb="5" eb="7">
      <t>メイショウ</t>
    </rPh>
    <phoneticPr fontId="1"/>
  </si>
  <si>
    <t>負担金の合計</t>
    <rPh sb="0" eb="3">
      <t>フタンキン</t>
    </rPh>
    <rPh sb="4" eb="6">
      <t>ゴウケイ</t>
    </rPh>
    <phoneticPr fontId="1"/>
  </si>
  <si>
    <t>及びその積算根拠</t>
    <rPh sb="0" eb="1">
      <t>オヨ</t>
    </rPh>
    <rPh sb="4" eb="6">
      <t>セキサン</t>
    </rPh>
    <rPh sb="6" eb="8">
      <t>コンキョ</t>
    </rPh>
    <phoneticPr fontId="1"/>
  </si>
  <si>
    <t>（別表６）</t>
    <rPh sb="1" eb="3">
      <t>ベッピョウ</t>
    </rPh>
    <phoneticPr fontId="1"/>
  </si>
  <si>
    <t>関係機関への連絡希望について</t>
    <rPh sb="0" eb="2">
      <t>カンケイ</t>
    </rPh>
    <rPh sb="2" eb="4">
      <t>キカン</t>
    </rPh>
    <rPh sb="6" eb="8">
      <t>レンラク</t>
    </rPh>
    <rPh sb="8" eb="10">
      <t>キボウ</t>
    </rPh>
    <phoneticPr fontId="1"/>
  </si>
  <si>
    <t>送付の希望の有・無</t>
    <rPh sb="0" eb="2">
      <t>ソウフ</t>
    </rPh>
    <rPh sb="3" eb="5">
      <t>キボウ</t>
    </rPh>
    <rPh sb="6" eb="7">
      <t>ウ</t>
    </rPh>
    <rPh sb="8" eb="9">
      <t>ム</t>
    </rPh>
    <phoneticPr fontId="1"/>
  </si>
  <si>
    <t>賦課基準</t>
    <rPh sb="0" eb="1">
      <t>フ</t>
    </rPh>
    <rPh sb="1" eb="2">
      <t>カ</t>
    </rPh>
    <rPh sb="2" eb="4">
      <t>キジュン</t>
    </rPh>
    <phoneticPr fontId="1"/>
  </si>
  <si>
    <t>年　度</t>
    <rPh sb="0" eb="1">
      <t>トシ</t>
    </rPh>
    <rPh sb="2" eb="3">
      <t>ド</t>
    </rPh>
    <phoneticPr fontId="3"/>
  </si>
  <si>
    <t>する負担金の賦課の基準 　　　</t>
    <rPh sb="3" eb="4">
      <t>フタン</t>
    </rPh>
    <rPh sb="4" eb="5">
      <t>キン</t>
    </rPh>
    <rPh sb="6" eb="8">
      <t>フカ</t>
    </rPh>
    <rPh sb="9" eb="11">
      <t>キジュン</t>
    </rPh>
    <phoneticPr fontId="1"/>
  </si>
  <si>
    <t>　　　　　　　　　　　　　　　　　　　　　　　　　　　　　　　　　　　</t>
    <phoneticPr fontId="1"/>
  </si>
  <si>
    <t>現状（千円）</t>
    <rPh sb="0" eb="2">
      <t>ゲンジョウ</t>
    </rPh>
    <rPh sb="3" eb="5">
      <t>センエン</t>
    </rPh>
    <phoneticPr fontId="3"/>
  </si>
  <si>
    <t>効果</t>
    <rPh sb="0" eb="2">
      <t>コウカ</t>
    </rPh>
    <phoneticPr fontId="3"/>
  </si>
  <si>
    <t>対策</t>
    <rPh sb="0" eb="2">
      <t>タイサク</t>
    </rPh>
    <phoneticPr fontId="3"/>
  </si>
  <si>
    <t>番号</t>
    <rPh sb="0" eb="1">
      <t>バン</t>
    </rPh>
    <rPh sb="1" eb="2">
      <t>ゴウ</t>
    </rPh>
    <phoneticPr fontId="1"/>
  </si>
  <si>
    <t>評価
頻度</t>
    <rPh sb="0" eb="2">
      <t>ヒョウカ</t>
    </rPh>
    <rPh sb="3" eb="5">
      <t>ヒンド</t>
    </rPh>
    <phoneticPr fontId="3"/>
  </si>
  <si>
    <t>実施
時期</t>
    <rPh sb="0" eb="2">
      <t>ジッシ</t>
    </rPh>
    <rPh sb="3" eb="5">
      <t>ジキ</t>
    </rPh>
    <phoneticPr fontId="3"/>
  </si>
  <si>
    <t>実　　績</t>
    <rPh sb="0" eb="1">
      <t>ミ</t>
    </rPh>
    <rPh sb="3" eb="4">
      <t>イサオ</t>
    </rPh>
    <phoneticPr fontId="3"/>
  </si>
  <si>
    <t>計　　　　　画</t>
    <rPh sb="0" eb="1">
      <t>ケイ</t>
    </rPh>
    <rPh sb="6" eb="7">
      <t>ガ</t>
    </rPh>
    <phoneticPr fontId="3"/>
  </si>
  <si>
    <t>実　施　項　目</t>
    <rPh sb="0" eb="1">
      <t>ミ</t>
    </rPh>
    <rPh sb="2" eb="3">
      <t>セ</t>
    </rPh>
    <rPh sb="4" eb="5">
      <t>コウ</t>
    </rPh>
    <rPh sb="6" eb="7">
      <t>メ</t>
    </rPh>
    <phoneticPr fontId="1"/>
  </si>
  <si>
    <t>計画終了時の目標伸び率(％)</t>
    <phoneticPr fontId="3"/>
  </si>
  <si>
    <t>一人当たりの
付加価値額</t>
    <rPh sb="0" eb="2">
      <t>ヒトリ</t>
    </rPh>
    <rPh sb="2" eb="3">
      <t>ア</t>
    </rPh>
    <phoneticPr fontId="1"/>
  </si>
  <si>
    <t>内　　訳</t>
    <rPh sb="0" eb="1">
      <t>ナイ</t>
    </rPh>
    <rPh sb="3" eb="4">
      <t>ワケ</t>
    </rPh>
    <phoneticPr fontId="3"/>
  </si>
  <si>
    <t>新役務の開発又は提供</t>
    <phoneticPr fontId="16"/>
  </si>
  <si>
    <t>経営の向上の程度</t>
    <rPh sb="0" eb="2">
      <t>ケイエイ</t>
    </rPh>
    <rPh sb="3" eb="5">
      <t>コウジョウ</t>
    </rPh>
    <rPh sb="6" eb="8">
      <t>テイド</t>
    </rPh>
    <phoneticPr fontId="3"/>
  </si>
  <si>
    <t>　組合等が研究開発等事業に係る試験研究費に充てるため、その構成員に対して賦課しようと</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9" eb="32">
      <t>コウセイイン</t>
    </rPh>
    <rPh sb="33" eb="34">
      <t>タイ</t>
    </rPh>
    <rPh sb="36" eb="38">
      <t>フカ</t>
    </rPh>
    <phoneticPr fontId="1"/>
  </si>
  <si>
    <t>（単位　千円）</t>
    <phoneticPr fontId="3"/>
  </si>
  <si>
    <t>経営計画及び資金計画　※内訳として既存事業分と新規事業分を別葉で添付する</t>
    <phoneticPr fontId="3"/>
  </si>
  <si>
    <t>（別表２－１）</t>
    <rPh sb="1" eb="3">
      <t>ベッピョウ</t>
    </rPh>
    <phoneticPr fontId="1"/>
  </si>
  <si>
    <t>実施項目の具体的内容</t>
    <rPh sb="0" eb="2">
      <t>ジッシ</t>
    </rPh>
    <rPh sb="2" eb="4">
      <t>コウモク</t>
    </rPh>
    <rPh sb="5" eb="8">
      <t>グタイテキ</t>
    </rPh>
    <rPh sb="8" eb="10">
      <t>ナイヨウ</t>
    </rPh>
    <phoneticPr fontId="1"/>
  </si>
  <si>
    <t>ださい。</t>
    <phoneticPr fontId="1"/>
  </si>
  <si>
    <t>　岡山県信用保証協会
　（中小企業信用保険法の特例、海外投資関係保険、経営革新資金）</t>
    <rPh sb="1" eb="4">
      <t>オカヤマケン</t>
    </rPh>
    <rPh sb="4" eb="6">
      <t>シンヨウ</t>
    </rPh>
    <rPh sb="6" eb="8">
      <t>ホショウ</t>
    </rPh>
    <rPh sb="8" eb="10">
      <t>キョウカイ</t>
    </rPh>
    <rPh sb="13" eb="17">
      <t>チュウショウキギョウ</t>
    </rPh>
    <rPh sb="17" eb="19">
      <t>シンヨウ</t>
    </rPh>
    <rPh sb="19" eb="22">
      <t>ホケンホウ</t>
    </rPh>
    <rPh sb="23" eb="25">
      <t>トクレイ</t>
    </rPh>
    <rPh sb="26" eb="28">
      <t>カイガイ</t>
    </rPh>
    <rPh sb="28" eb="30">
      <t>トウシ</t>
    </rPh>
    <rPh sb="30" eb="32">
      <t>カンケイ</t>
    </rPh>
    <rPh sb="32" eb="34">
      <t>ホケン</t>
    </rPh>
    <rPh sb="35" eb="39">
      <t>ケイエイカクシン</t>
    </rPh>
    <rPh sb="39" eb="41">
      <t>シキン</t>
    </rPh>
    <phoneticPr fontId="1"/>
  </si>
  <si>
    <t>　大阪中小企業投資育成株式会社
　（中小企業投資育成株式会社法の特例）</t>
    <rPh sb="1" eb="3">
      <t>オオサカ</t>
    </rPh>
    <rPh sb="3" eb="5">
      <t>チュウショウ</t>
    </rPh>
    <rPh sb="5" eb="7">
      <t>キギョウ</t>
    </rPh>
    <rPh sb="7" eb="9">
      <t>トウシ</t>
    </rPh>
    <rPh sb="9" eb="11">
      <t>イクセイ</t>
    </rPh>
    <rPh sb="11" eb="13">
      <t>カブシキ</t>
    </rPh>
    <rPh sb="13" eb="15">
      <t>カイシャ</t>
    </rPh>
    <rPh sb="18" eb="22">
      <t>チュウショウキギョウ</t>
    </rPh>
    <rPh sb="22" eb="24">
      <t>トウシ</t>
    </rPh>
    <rPh sb="24" eb="26">
      <t>イクセイ</t>
    </rPh>
    <rPh sb="26" eb="30">
      <t>カブシキガイシャ</t>
    </rPh>
    <rPh sb="30" eb="31">
      <t>ホウ</t>
    </rPh>
    <rPh sb="32" eb="34">
      <t>トクレイ</t>
    </rPh>
    <phoneticPr fontId="1"/>
  </si>
  <si>
    <t>①売上高</t>
    <rPh sb="1" eb="4">
      <t>ウリアゲダカ</t>
    </rPh>
    <phoneticPr fontId="1"/>
  </si>
  <si>
    <t>②売上原価</t>
    <rPh sb="1" eb="3">
      <t>ウリアゲ</t>
    </rPh>
    <rPh sb="3" eb="5">
      <t>ゲンカ</t>
    </rPh>
    <phoneticPr fontId="1"/>
  </si>
  <si>
    <t>④販売費及び一般管理費</t>
    <rPh sb="1" eb="4">
      <t>ハンバイヒ</t>
    </rPh>
    <rPh sb="4" eb="5">
      <t>オヨ</t>
    </rPh>
    <rPh sb="6" eb="8">
      <t>イッパン</t>
    </rPh>
    <rPh sb="8" eb="11">
      <t>カンリヒ</t>
    </rPh>
    <phoneticPr fontId="1"/>
  </si>
  <si>
    <t>⑧人件費</t>
    <rPh sb="1" eb="4">
      <t>ジンケンヒ</t>
    </rPh>
    <phoneticPr fontId="1"/>
  </si>
  <si>
    <t>⑫付加価値額
（⑤+⑧+⑪）</t>
    <rPh sb="1" eb="3">
      <t>フカ</t>
    </rPh>
    <rPh sb="3" eb="5">
      <t>カチ</t>
    </rPh>
    <rPh sb="5" eb="6">
      <t>ガク</t>
    </rPh>
    <phoneticPr fontId="1"/>
  </si>
  <si>
    <t>⑭一人当たりの付加価値額（⑫÷⑬）</t>
    <rPh sb="1" eb="3">
      <t>ヒトリ</t>
    </rPh>
    <rPh sb="3" eb="4">
      <t>ア</t>
    </rPh>
    <rPh sb="7" eb="9">
      <t>フカ</t>
    </rPh>
    <rPh sb="9" eb="11">
      <t>カチ</t>
    </rPh>
    <rPh sb="11" eb="12">
      <t>ガク</t>
    </rPh>
    <phoneticPr fontId="1"/>
  </si>
  <si>
    <t>⑮資金調達額(⑨+⑩)</t>
    <rPh sb="1" eb="2">
      <t>シ</t>
    </rPh>
    <rPh sb="2" eb="3">
      <t>キン</t>
    </rPh>
    <rPh sb="3" eb="6">
      <t>チョウタツガク</t>
    </rPh>
    <phoneticPr fontId="1"/>
  </si>
  <si>
    <t>　計画が承認された場合において、下記関係機関への承認書類の送付希望の有無を記入してく</t>
    <rPh sb="1" eb="3">
      <t>ケイカク</t>
    </rPh>
    <rPh sb="4" eb="6">
      <t>ショウニン</t>
    </rPh>
    <rPh sb="9" eb="11">
      <t>バアイ</t>
    </rPh>
    <rPh sb="16" eb="18">
      <t>カキ</t>
    </rPh>
    <rPh sb="18" eb="20">
      <t>カンケイ</t>
    </rPh>
    <rPh sb="20" eb="22">
      <t>キカン</t>
    </rPh>
    <rPh sb="24" eb="26">
      <t>ショウニン</t>
    </rPh>
    <rPh sb="26" eb="28">
      <t>ショルイ</t>
    </rPh>
    <rPh sb="29" eb="31">
      <t>ソウフ</t>
    </rPh>
    <rPh sb="31" eb="33">
      <t>キボウ</t>
    </rPh>
    <rPh sb="34" eb="36">
      <t>ウム</t>
    </rPh>
    <rPh sb="37" eb="39">
      <t>キニュウ</t>
    </rPh>
    <phoneticPr fontId="1"/>
  </si>
  <si>
    <t>岡山県知事</t>
    <rPh sb="0" eb="3">
      <t>オカヤマケン</t>
    </rPh>
    <rPh sb="3" eb="5">
      <t>チジ</t>
    </rPh>
    <phoneticPr fontId="1"/>
  </si>
  <si>
    <t>殿</t>
    <rPh sb="0" eb="1">
      <t>ドノ</t>
    </rPh>
    <phoneticPr fontId="17"/>
  </si>
  <si>
    <t>業種（日本標準産業分類の小分類）：</t>
    <rPh sb="0" eb="2">
      <t>ギョウシュ</t>
    </rPh>
    <rPh sb="3" eb="5">
      <t>ニホン</t>
    </rPh>
    <rPh sb="5" eb="7">
      <t>ヒョウジュン</t>
    </rPh>
    <rPh sb="7" eb="9">
      <t>サンギョウ</t>
    </rPh>
    <rPh sb="9" eb="11">
      <t>ブンルイ</t>
    </rPh>
    <rPh sb="12" eb="15">
      <t>ショウブンルイ</t>
    </rPh>
    <phoneticPr fontId="3"/>
  </si>
  <si>
    <t>担当者職氏名:</t>
    <phoneticPr fontId="3"/>
  </si>
  <si>
    <t>（別表２の実施項目の具体的内容を記入すること。）</t>
    <rPh sb="1" eb="3">
      <t>ベッピョウ</t>
    </rPh>
    <rPh sb="5" eb="7">
      <t>ジッシ</t>
    </rPh>
    <rPh sb="7" eb="9">
      <t>コウモク</t>
    </rPh>
    <rPh sb="10" eb="13">
      <t>グタイテキ</t>
    </rPh>
    <rPh sb="13" eb="15">
      <t>ナイヨウ</t>
    </rPh>
    <rPh sb="16" eb="18">
      <t>キニュウ</t>
    </rPh>
    <phoneticPr fontId="3"/>
  </si>
  <si>
    <t>（※１ページに書ききれない場合は、複数の用紙に記入すること。）</t>
    <rPh sb="7" eb="8">
      <t>カ</t>
    </rPh>
    <rPh sb="13" eb="15">
      <t>バアイ</t>
    </rPh>
    <rPh sb="17" eb="19">
      <t>フクスウ</t>
    </rPh>
    <rPh sb="20" eb="22">
      <t>ヨウシ</t>
    </rPh>
    <rPh sb="23" eb="25">
      <t>キニュウ</t>
    </rPh>
    <phoneticPr fontId="3"/>
  </si>
  <si>
    <t>③売上総利益
（①－②）　</t>
    <rPh sb="1" eb="3">
      <t>ウリアゲ</t>
    </rPh>
    <rPh sb="3" eb="6">
      <t>ソウリエキ</t>
    </rPh>
    <phoneticPr fontId="1"/>
  </si>
  <si>
    <t>伊原木　隆太</t>
    <rPh sb="0" eb="2">
      <t>イバラ</t>
    </rPh>
    <rPh sb="2" eb="3">
      <t>キ</t>
    </rPh>
    <rPh sb="4" eb="6">
      <t>リュウタ</t>
    </rPh>
    <phoneticPr fontId="17"/>
  </si>
  <si>
    <t>うち新規事業への異動者</t>
    <rPh sb="2" eb="4">
      <t>シンキ</t>
    </rPh>
    <rPh sb="4" eb="6">
      <t>ジギョウ</t>
    </rPh>
    <rPh sb="8" eb="11">
      <t>イドウシャ</t>
    </rPh>
    <phoneticPr fontId="1"/>
  </si>
  <si>
    <t>うち新たに雇い入れる従業員数</t>
    <rPh sb="2" eb="3">
      <t>アラ</t>
    </rPh>
    <rPh sb="5" eb="8">
      <t>ヤトイイ</t>
    </rPh>
    <rPh sb="10" eb="13">
      <t>ジュウギョウイン</t>
    </rPh>
    <rPh sb="13" eb="14">
      <t>スウ</t>
    </rPh>
    <phoneticPr fontId="1"/>
  </si>
  <si>
    <t>うち既存事業からの異動者</t>
    <rPh sb="2" eb="4">
      <t>キゾン</t>
    </rPh>
    <rPh sb="4" eb="6">
      <t>ジギョウ</t>
    </rPh>
    <rPh sb="9" eb="12">
      <t>イドウシャ</t>
    </rPh>
    <phoneticPr fontId="1"/>
  </si>
  <si>
    <t xml:space="preserve"> 国民生活事業</t>
    <rPh sb="1" eb="3">
      <t>コクミン</t>
    </rPh>
    <rPh sb="3" eb="5">
      <t>セイカツ</t>
    </rPh>
    <rPh sb="5" eb="7">
      <t>ジギョウ</t>
    </rPh>
    <phoneticPr fontId="1"/>
  </si>
  <si>
    <t>岡山</t>
    <phoneticPr fontId="17"/>
  </si>
  <si>
    <t>　</t>
  </si>
  <si>
    <t>支店 ）</t>
    <rPh sb="0" eb="2">
      <t>シテン</t>
    </rPh>
    <phoneticPr fontId="17"/>
  </si>
  <si>
    <t xml:space="preserve">中小企業事業  </t>
    <rPh sb="0" eb="2">
      <t>チュウショウ</t>
    </rPh>
    <rPh sb="2" eb="4">
      <t>キギョウ</t>
    </rPh>
    <rPh sb="4" eb="6">
      <t>ジギョウ</t>
    </rPh>
    <phoneticPr fontId="1"/>
  </si>
  <si>
    <t>(</t>
    <phoneticPr fontId="17"/>
  </si>
  <si>
    <t>（様式第１３）</t>
    <rPh sb="1" eb="3">
      <t>ヨウシキ</t>
    </rPh>
    <rPh sb="3" eb="4">
      <t>ダイ</t>
    </rPh>
    <phoneticPr fontId="1"/>
  </si>
  <si>
    <t>　中小企業等経営強化法第１４条第１項の規定に基づき、別紙の計画について</t>
    <rPh sb="1" eb="3">
      <t>チュウショウ</t>
    </rPh>
    <rPh sb="3" eb="5">
      <t>キギョウ</t>
    </rPh>
    <rPh sb="5" eb="6">
      <t>ナド</t>
    </rPh>
    <rPh sb="6" eb="8">
      <t>ケイエイ</t>
    </rPh>
    <rPh sb="8" eb="10">
      <t>キョウカ</t>
    </rPh>
    <rPh sb="10" eb="11">
      <t>ホウ</t>
    </rPh>
    <rPh sb="11" eb="12">
      <t>ダイ</t>
    </rPh>
    <rPh sb="14" eb="15">
      <t>ジョウ</t>
    </rPh>
    <rPh sb="15" eb="16">
      <t>ダイ</t>
    </rPh>
    <rPh sb="17" eb="18">
      <t>コウ</t>
    </rPh>
    <rPh sb="19" eb="21">
      <t>キテイ</t>
    </rPh>
    <rPh sb="22" eb="23">
      <t>モト</t>
    </rPh>
    <rPh sb="26" eb="27">
      <t>ベツ</t>
    </rPh>
    <phoneticPr fontId="1"/>
  </si>
  <si>
    <t>承認を受けたいので申請します。　</t>
    <phoneticPr fontId="3"/>
  </si>
  <si>
    <t>＊この様式は、それぞれの支援施策を保証するものではありません。</t>
    <rPh sb="3" eb="5">
      <t>ヨウシキ</t>
    </rPh>
    <rPh sb="12" eb="14">
      <t>シエン</t>
    </rPh>
    <rPh sb="14" eb="16">
      <t>セサク</t>
    </rPh>
    <rPh sb="17" eb="19">
      <t>ホショウ</t>
    </rPh>
    <phoneticPr fontId="1"/>
  </si>
  <si>
    <t>実施
状況</t>
    <rPh sb="0" eb="2">
      <t>ジッシ</t>
    </rPh>
    <rPh sb="3" eb="5">
      <t>ジョウキョウ</t>
    </rPh>
    <phoneticPr fontId="3"/>
  </si>
  <si>
    <t>評価
基準</t>
    <rPh sb="0" eb="2">
      <t>ヒョウカ</t>
    </rPh>
    <rPh sb="3" eb="5">
      <t>キジュン</t>
    </rPh>
    <phoneticPr fontId="3"/>
  </si>
  <si>
    <t>⑥経常利益</t>
    <rPh sb="1" eb="3">
      <t>ケイジョウ</t>
    </rPh>
    <rPh sb="3" eb="5">
      <t>リエキ</t>
    </rPh>
    <phoneticPr fontId="1"/>
  </si>
  <si>
    <t>⑦給与支給総額</t>
    <rPh sb="1" eb="3">
      <t>キュウヨ</t>
    </rPh>
    <rPh sb="3" eb="5">
      <t>シキュウ</t>
    </rPh>
    <rPh sb="5" eb="7">
      <t>ソウガク</t>
    </rPh>
    <phoneticPr fontId="1"/>
  </si>
  <si>
    <t>「給与支給総額」:給料＋賃金＋賞与＋各種手当</t>
    <rPh sb="1" eb="7">
      <t>キュウヨシキュウソウガク</t>
    </rPh>
    <rPh sb="9" eb="11">
      <t>キュウリョウ</t>
    </rPh>
    <rPh sb="12" eb="14">
      <t>チンギン</t>
    </rPh>
    <rPh sb="15" eb="17">
      <t>ショウヨ</t>
    </rPh>
    <rPh sb="18" eb="20">
      <t>カクシュ</t>
    </rPh>
    <rPh sb="20" eb="22">
      <t>テアテ</t>
    </rPh>
    <phoneticPr fontId="1"/>
  </si>
  <si>
    <t>給与支給総額</t>
    <rPh sb="0" eb="2">
      <t>キュウヨ</t>
    </rPh>
    <rPh sb="2" eb="4">
      <t>シキュウ</t>
    </rPh>
    <rPh sb="4" eb="6">
      <t>ソウガク</t>
    </rPh>
    <phoneticPr fontId="1"/>
  </si>
  <si>
    <t>計画期間又は事業期間：</t>
    <rPh sb="0" eb="2">
      <t>ケイカク</t>
    </rPh>
    <rPh sb="2" eb="4">
      <t>キカン</t>
    </rPh>
    <rPh sb="4" eb="5">
      <t>マタ</t>
    </rPh>
    <rPh sb="6" eb="8">
      <t>ジギョウ</t>
    </rPh>
    <rPh sb="8" eb="10">
      <t>キカン</t>
    </rPh>
    <phoneticPr fontId="17"/>
  </si>
  <si>
    <t>研究開発期間：</t>
    <rPh sb="0" eb="2">
      <t>ケンキュウ</t>
    </rPh>
    <rPh sb="2" eb="4">
      <t>カイハツ</t>
    </rPh>
    <rPh sb="4" eb="6">
      <t>キカン</t>
    </rPh>
    <phoneticPr fontId="17"/>
  </si>
  <si>
    <t>事業期間：</t>
    <rPh sb="0" eb="2">
      <t>ジギョウ</t>
    </rPh>
    <rPh sb="2" eb="4">
      <t>キカン</t>
    </rPh>
    <phoneticPr fontId="17"/>
  </si>
  <si>
    <t>（事業期間終了時点）　</t>
    <rPh sb="1" eb="3">
      <t>ジギョウ</t>
    </rPh>
    <rPh sb="3" eb="5">
      <t>キカン</t>
    </rPh>
    <rPh sb="5" eb="7">
      <t>シュウリョウ</t>
    </rPh>
    <rPh sb="7" eb="9">
      <t>ジテン</t>
    </rPh>
    <phoneticPr fontId="3"/>
  </si>
  <si>
    <t>経営計画及び資金計画　</t>
    <phoneticPr fontId="3"/>
  </si>
  <si>
    <t>⑤営業利益
（③－④）</t>
    <rPh sb="1" eb="3">
      <t>エイギョウ</t>
    </rPh>
    <rPh sb="3" eb="5">
      <t>リエキ</t>
    </rPh>
    <phoneticPr fontId="1"/>
  </si>
  <si>
    <t>新商品の開発又は生産</t>
    <phoneticPr fontId="17"/>
  </si>
  <si>
    <t>役務の新たな提供の方式の導入</t>
    <phoneticPr fontId="16"/>
  </si>
  <si>
    <t>その他の新たな事業活動</t>
    <rPh sb="2" eb="3">
      <t>タ</t>
    </rPh>
    <rPh sb="4" eb="5">
      <t>アラ</t>
    </rPh>
    <rPh sb="7" eb="11">
      <t>ジギョウカツドウ</t>
    </rPh>
    <phoneticPr fontId="17"/>
  </si>
  <si>
    <t>（別表４）</t>
    <rPh sb="1" eb="3">
      <t>ベッピョウ</t>
    </rPh>
    <phoneticPr fontId="1"/>
  </si>
  <si>
    <t>　株式会社日本政策金融公庫
　（新事業活動促進資金、スタンドバイ・クレジット制度、
　　クロスボーダー・ローン制度）</t>
    <rPh sb="1" eb="5">
      <t>カブシキガイシャ</t>
    </rPh>
    <rPh sb="5" eb="7">
      <t>ニホン</t>
    </rPh>
    <rPh sb="7" eb="9">
      <t>セイサク</t>
    </rPh>
    <rPh sb="9" eb="11">
      <t>キンユウ</t>
    </rPh>
    <rPh sb="11" eb="13">
      <t>コウコ</t>
    </rPh>
    <rPh sb="16" eb="19">
      <t>シンジギョウ</t>
    </rPh>
    <rPh sb="19" eb="21">
      <t>カツドウ</t>
    </rPh>
    <rPh sb="21" eb="23">
      <t>ソクシン</t>
    </rPh>
    <rPh sb="23" eb="25">
      <t>シキン</t>
    </rPh>
    <rPh sb="38" eb="40">
      <t>セイド</t>
    </rPh>
    <rPh sb="55" eb="57">
      <t>セイド</t>
    </rPh>
    <phoneticPr fontId="1"/>
  </si>
  <si>
    <t>経営革新の実施に係る内容</t>
    <rPh sb="0" eb="4">
      <t>ケイエイカクシン</t>
    </rPh>
    <rPh sb="5" eb="7">
      <t>ジッシ</t>
    </rPh>
    <rPh sb="8" eb="9">
      <t>カカ</t>
    </rPh>
    <rPh sb="10" eb="12">
      <t>ナイヨウ</t>
    </rPh>
    <phoneticPr fontId="1"/>
  </si>
  <si>
    <t>１．当社の現状と経営課題</t>
    <rPh sb="2" eb="4">
      <t>トウシャ</t>
    </rPh>
    <rPh sb="5" eb="7">
      <t>ゲンジョウ</t>
    </rPh>
    <rPh sb="8" eb="12">
      <t>ケイエイカダイ</t>
    </rPh>
    <phoneticPr fontId="3"/>
  </si>
  <si>
    <t>２．経営革新の具体的内容（既存事業との相違点、経営戦略における位置付け等）</t>
    <rPh sb="2" eb="6">
      <t>ケイエイカクシン</t>
    </rPh>
    <rPh sb="7" eb="12">
      <t>グタイテキナイヨウ</t>
    </rPh>
    <rPh sb="13" eb="17">
      <t>キソンジギョウ</t>
    </rPh>
    <rPh sb="19" eb="22">
      <t>ソウイテン</t>
    </rPh>
    <rPh sb="23" eb="27">
      <t>ケイエイセンリャク</t>
    </rPh>
    <rPh sb="31" eb="34">
      <t>イチヅ</t>
    </rPh>
    <rPh sb="35" eb="36">
      <t>トウ</t>
    </rPh>
    <phoneticPr fontId="3"/>
  </si>
  <si>
    <t>令和</t>
    <rPh sb="0" eb="2">
      <t>レイワ</t>
    </rPh>
    <phoneticPr fontId="1"/>
  </si>
  <si>
    <t>年</t>
    <rPh sb="0" eb="1">
      <t>ネン</t>
    </rPh>
    <phoneticPr fontId="3"/>
  </si>
  <si>
    <t>月</t>
    <rPh sb="0" eb="1">
      <t>ガツ</t>
    </rPh>
    <phoneticPr fontId="3"/>
  </si>
  <si>
    <t>日</t>
    <rPh sb="0" eb="1">
      <t>ニチ</t>
    </rPh>
    <phoneticPr fontId="3"/>
  </si>
  <si>
    <t>資本金：</t>
    <rPh sb="0" eb="3">
      <t>シホンキン</t>
    </rPh>
    <phoneticPr fontId="3"/>
  </si>
  <si>
    <t>千円</t>
    <rPh sb="0" eb="2">
      <t>センエン</t>
    </rPh>
    <phoneticPr fontId="3"/>
  </si>
  <si>
    <t>人</t>
    <rPh sb="0" eb="1">
      <t>ニン</t>
    </rPh>
    <phoneticPr fontId="3"/>
  </si>
  <si>
    <r>
      <t>従業員数（</t>
    </r>
    <r>
      <rPr>
        <u/>
        <sz val="11"/>
        <rFont val="ＭＳ 明朝"/>
        <family val="1"/>
        <charset val="128"/>
      </rPr>
      <t>役員等を除く</t>
    </r>
    <r>
      <rPr>
        <sz val="11"/>
        <rFont val="ＭＳ 明朝"/>
        <family val="1"/>
        <charset val="128"/>
      </rPr>
      <t>）：</t>
    </r>
    <rPh sb="0" eb="4">
      <t>ジュウギョウインスウ</t>
    </rPh>
    <rPh sb="5" eb="8">
      <t>ヤクイントウ</t>
    </rPh>
    <rPh sb="9" eb="10">
      <t>ノゾ</t>
    </rPh>
    <phoneticPr fontId="3"/>
  </si>
  <si>
    <t>令和</t>
    <rPh sb="0" eb="2">
      <t>レイワ</t>
    </rPh>
    <phoneticPr fontId="3"/>
  </si>
  <si>
    <t>～</t>
    <phoneticPr fontId="3"/>
  </si>
  <si>
    <t>(事業期間</t>
    <rPh sb="1" eb="5">
      <t>ジギョウキカン</t>
    </rPh>
    <phoneticPr fontId="3"/>
  </si>
  <si>
    <t>年))</t>
    <rPh sb="0" eb="1">
      <t>ネン</t>
    </rPh>
    <phoneticPr fontId="3"/>
  </si>
  <si>
    <t>２年前</t>
    <rPh sb="1" eb="2">
      <t>ネン</t>
    </rPh>
    <rPh sb="2" eb="3">
      <t>マエ</t>
    </rPh>
    <phoneticPr fontId="1"/>
  </si>
  <si>
    <t>１年前</t>
    <rPh sb="1" eb="3">
      <t>ネンマエ</t>
    </rPh>
    <phoneticPr fontId="3"/>
  </si>
  <si>
    <t>直近期末</t>
    <rPh sb="0" eb="4">
      <t>チョッキンキマツ</t>
    </rPh>
    <phoneticPr fontId="3"/>
  </si>
  <si>
    <t>１年後</t>
    <rPh sb="1" eb="3">
      <t>ネンゴ</t>
    </rPh>
    <phoneticPr fontId="3"/>
  </si>
  <si>
    <t>２年後</t>
    <rPh sb="1" eb="3">
      <t>ネンゴ</t>
    </rPh>
    <phoneticPr fontId="3"/>
  </si>
  <si>
    <t>３年後</t>
    <rPh sb="1" eb="3">
      <t>ネンゴ</t>
    </rPh>
    <phoneticPr fontId="3"/>
  </si>
  <si>
    <t>４年後</t>
    <rPh sb="1" eb="3">
      <t>ネンゴ</t>
    </rPh>
    <phoneticPr fontId="3"/>
  </si>
  <si>
    <t>５年後</t>
    <rPh sb="1" eb="3">
      <t>ネンゴ</t>
    </rPh>
    <phoneticPr fontId="3"/>
  </si>
  <si>
    <t>６年後</t>
    <rPh sb="1" eb="3">
      <t>ネンゴ</t>
    </rPh>
    <phoneticPr fontId="3"/>
  </si>
  <si>
    <t>７年後</t>
    <rPh sb="1" eb="3">
      <t>ネンゴ</t>
    </rPh>
    <phoneticPr fontId="3"/>
  </si>
  <si>
    <t>８年後</t>
    <rPh sb="1" eb="3">
      <t>ネンゴ</t>
    </rPh>
    <phoneticPr fontId="3"/>
  </si>
  <si>
    <t>月期</t>
    <rPh sb="0" eb="1">
      <t>ゲツ</t>
    </rPh>
    <rPh sb="1" eb="2">
      <t>キ</t>
    </rPh>
    <phoneticPr fontId="3"/>
  </si>
  <si>
    <t>年</t>
    <rPh sb="0" eb="1">
      <t>ネン</t>
    </rPh>
    <phoneticPr fontId="3"/>
  </si>
  <si>
    <t>月期）</t>
    <rPh sb="0" eb="1">
      <t>ガツ</t>
    </rPh>
    <rPh sb="1" eb="2">
      <t>キ</t>
    </rPh>
    <phoneticPr fontId="3"/>
  </si>
  <si>
    <t>（令和</t>
    <rPh sb="1" eb="3">
      <t>レイワ</t>
    </rPh>
    <phoneticPr fontId="3"/>
  </si>
  <si>
    <t>令和</t>
    <rPh sb="0" eb="2">
      <t>レイワ</t>
    </rPh>
    <phoneticPr fontId="3"/>
  </si>
  <si>
    <t>年</t>
    <rPh sb="0" eb="1">
      <t>ネン</t>
    </rPh>
    <phoneticPr fontId="3"/>
  </si>
  <si>
    <t>月期</t>
    <rPh sb="0" eb="1">
      <t>ガツ</t>
    </rPh>
    <rPh sb="1" eb="2">
      <t>キ</t>
    </rPh>
    <phoneticPr fontId="3"/>
  </si>
  <si>
    <t>年度</t>
    <rPh sb="0" eb="2">
      <t>ネンド</t>
    </rPh>
    <phoneticPr fontId="3"/>
  </si>
  <si>
    <t>経営革新事例集の作成に関するお願い</t>
    <rPh sb="0" eb="2">
      <t>ケイエイ</t>
    </rPh>
    <rPh sb="2" eb="4">
      <t>カクシン</t>
    </rPh>
    <rPh sb="4" eb="7">
      <t>ジレイシュウ</t>
    </rPh>
    <rPh sb="8" eb="10">
      <t>サクセイ</t>
    </rPh>
    <rPh sb="11" eb="12">
      <t>カン</t>
    </rPh>
    <rPh sb="15" eb="16">
      <t>ネガ</t>
    </rPh>
    <phoneticPr fontId="1"/>
  </si>
  <si>
    <t>設立</t>
  </si>
  <si>
    <t>年月日：</t>
    <rPh sb="0" eb="3">
      <t>ネンガッピ</t>
    </rPh>
    <phoneticPr fontId="3"/>
  </si>
  <si>
    <t>全 体</t>
  </si>
  <si>
    <t>構成員別の賦課金額</t>
    <rPh sb="0" eb="3">
      <t>コウセイイン</t>
    </rPh>
    <rPh sb="3" eb="4">
      <t>ベツ</t>
    </rPh>
    <rPh sb="5" eb="7">
      <t>フカ</t>
    </rPh>
    <rPh sb="7" eb="9">
      <t>キンガク</t>
    </rPh>
    <phoneticPr fontId="1"/>
  </si>
  <si>
    <t>岡山</t>
    <phoneticPr fontId="3"/>
  </si>
  <si>
    <t>商品の新たな生産又は販売の方法
の導入</t>
    <phoneticPr fontId="16"/>
  </si>
  <si>
    <t>技術に関する研究開発及びその
成果の利用</t>
    <rPh sb="0" eb="2">
      <t>ギジュツ</t>
    </rPh>
    <rPh sb="3" eb="4">
      <t>カン</t>
    </rPh>
    <rPh sb="6" eb="8">
      <t>ケンキュウ</t>
    </rPh>
    <rPh sb="8" eb="10">
      <t>カイハツ</t>
    </rPh>
    <rPh sb="10" eb="11">
      <t>オヨ</t>
    </rPh>
    <phoneticPr fontId="16"/>
  </si>
  <si>
    <t>（算出時における留意点）</t>
    <rPh sb="1" eb="3">
      <t>サンシュツ</t>
    </rPh>
    <rPh sb="3" eb="4">
      <t>ジ</t>
    </rPh>
    <rPh sb="8" eb="11">
      <t>リュウイテン</t>
    </rPh>
    <phoneticPr fontId="1"/>
  </si>
  <si>
    <t>代表者の職・氏名</t>
    <rPh sb="0" eb="3">
      <t>ダイヒョウシャ</t>
    </rPh>
    <rPh sb="4" eb="5">
      <t>ショク</t>
    </rPh>
    <rPh sb="6" eb="8">
      <t>シメイ</t>
    </rPh>
    <phoneticPr fontId="1"/>
  </si>
  <si>
    <t>名称</t>
    <rPh sb="0" eb="1">
      <t>メイ</t>
    </rPh>
    <rPh sb="1" eb="2">
      <t>ショウ</t>
    </rPh>
    <phoneticPr fontId="1"/>
  </si>
  <si>
    <t>住所</t>
    <rPh sb="0" eb="1">
      <t>ジュウ</t>
    </rPh>
    <rPh sb="1" eb="2">
      <t>ジョ</t>
    </rPh>
    <phoneticPr fontId="1"/>
  </si>
  <si>
    <t>事　　業　　者　　概　　要</t>
    <rPh sb="0" eb="1">
      <t>コト</t>
    </rPh>
    <rPh sb="3" eb="4">
      <t>ギョウ</t>
    </rPh>
    <rPh sb="6" eb="7">
      <t>シャ</t>
    </rPh>
    <rPh sb="9" eb="10">
      <t>オオムネ</t>
    </rPh>
    <rPh sb="12" eb="13">
      <t>ヨウ</t>
    </rPh>
    <phoneticPr fontId="1"/>
  </si>
  <si>
    <t>事　業　者　名</t>
    <rPh sb="0" eb="1">
      <t>コト</t>
    </rPh>
    <rPh sb="2" eb="3">
      <t>ギョウ</t>
    </rPh>
    <rPh sb="4" eb="5">
      <t>シャ</t>
    </rPh>
    <rPh sb="6" eb="7">
      <t>メイ</t>
    </rPh>
    <phoneticPr fontId="1"/>
  </si>
  <si>
    <t>担当者メールアドレス:</t>
    <phoneticPr fontId="3"/>
  </si>
  <si>
    <r>
      <t xml:space="preserve"> 実　　施　　体　　制 ：
</t>
    </r>
    <r>
      <rPr>
        <sz val="8"/>
        <rFont val="ＭＳ 明朝"/>
        <family val="1"/>
        <charset val="128"/>
      </rPr>
      <t>※外部機関と連携する場合のみ記入</t>
    </r>
    <rPh sb="1" eb="2">
      <t>ジツ</t>
    </rPh>
    <rPh sb="4" eb="5">
      <t>シ</t>
    </rPh>
    <rPh sb="7" eb="8">
      <t>カラダ</t>
    </rPh>
    <rPh sb="10" eb="11">
      <t>セイ</t>
    </rPh>
    <rPh sb="15" eb="17">
      <t>ガイブ</t>
    </rPh>
    <rPh sb="17" eb="19">
      <t>キカン</t>
    </rPh>
    <rPh sb="20" eb="22">
      <t>レンケイ</t>
    </rPh>
    <rPh sb="24" eb="26">
      <t>バアイ</t>
    </rPh>
    <rPh sb="28" eb="30">
      <t>キニュウ</t>
    </rPh>
    <phoneticPr fontId="1"/>
  </si>
  <si>
    <t>事業者名</t>
    <phoneticPr fontId="3"/>
  </si>
  <si>
    <t>事業者名</t>
    <rPh sb="0" eb="3">
      <t>ジギョウシャ</t>
    </rPh>
    <rPh sb="3" eb="4">
      <t>メイ</t>
    </rPh>
    <phoneticPr fontId="3"/>
  </si>
  <si>
    <t>事業者名</t>
    <rPh sb="0" eb="3">
      <t>ジギョウシャ</t>
    </rPh>
    <rPh sb="3" eb="4">
      <t>メイ</t>
    </rPh>
    <phoneticPr fontId="1"/>
  </si>
  <si>
    <t>（新事業活動の概要）</t>
    <rPh sb="1" eb="2">
      <t>シン</t>
    </rPh>
    <rPh sb="2" eb="4">
      <t>ジギョウ</t>
    </rPh>
    <rPh sb="4" eb="6">
      <t>カツドウ</t>
    </rPh>
    <rPh sb="7" eb="9">
      <t>ガイヨウ</t>
    </rPh>
    <phoneticPr fontId="16"/>
  </si>
  <si>
    <t>計画の承認基準を</t>
    <rPh sb="0" eb="2">
      <t>ケイカク</t>
    </rPh>
    <rPh sb="3" eb="5">
      <t>ショウニン</t>
    </rPh>
    <rPh sb="5" eb="7">
      <t>キジュン</t>
    </rPh>
    <phoneticPr fontId="3"/>
  </si>
  <si>
    <t>満たすことの確認</t>
    <rPh sb="0" eb="1">
      <t>ミ</t>
    </rPh>
    <rPh sb="6" eb="8">
      <t>カクニン</t>
    </rPh>
    <phoneticPr fontId="3"/>
  </si>
  <si>
    <t>指標1の判定(3%以上/年)</t>
    <rPh sb="0" eb="2">
      <t>シヒョウ</t>
    </rPh>
    <rPh sb="4" eb="6">
      <t>ハンテイ</t>
    </rPh>
    <rPh sb="9" eb="11">
      <t>イジョウ</t>
    </rPh>
    <rPh sb="12" eb="13">
      <t>ネン</t>
    </rPh>
    <phoneticPr fontId="3"/>
  </si>
  <si>
    <t>指標2の判定(3%以上/年)</t>
    <rPh sb="4" eb="6">
      <t>ハンテイ</t>
    </rPh>
    <rPh sb="9" eb="11">
      <t>イジョウ</t>
    </rPh>
    <rPh sb="12" eb="13">
      <t>ネン</t>
    </rPh>
    <phoneticPr fontId="3"/>
  </si>
  <si>
    <t>承認基準の判定</t>
    <phoneticPr fontId="3"/>
  </si>
  <si>
    <t>指標3の判定(1.5%以上/年)</t>
    <phoneticPr fontId="3"/>
  </si>
  <si>
    <t>単価（税込）</t>
    <rPh sb="0" eb="1">
      <t>タン</t>
    </rPh>
    <rPh sb="1" eb="2">
      <t>アタイ</t>
    </rPh>
    <rPh sb="3" eb="5">
      <t>ゼイコ</t>
    </rPh>
    <phoneticPr fontId="1"/>
  </si>
  <si>
    <t>合計金額（税込）</t>
    <rPh sb="0" eb="1">
      <t>ゴウ</t>
    </rPh>
    <rPh sb="1" eb="2">
      <t>ケイ</t>
    </rPh>
    <rPh sb="2" eb="3">
      <t>キン</t>
    </rPh>
    <rPh sb="3" eb="4">
      <t>ガク</t>
    </rPh>
    <phoneticPr fontId="1"/>
  </si>
  <si>
    <t>金額（税込）</t>
    <rPh sb="0" eb="1">
      <t>キン</t>
    </rPh>
    <rPh sb="1" eb="2">
      <t>ガク</t>
    </rPh>
    <phoneticPr fontId="1"/>
  </si>
  <si>
    <t>ＦＡＸ</t>
    <phoneticPr fontId="1"/>
  </si>
  <si>
    <t>項目</t>
    <rPh sb="0" eb="2">
      <t>コウモク</t>
    </rPh>
    <phoneticPr fontId="3"/>
  </si>
  <si>
    <t>公表の可否</t>
    <phoneticPr fontId="3"/>
  </si>
  <si>
    <t>　◆ホームページＵＲＬ</t>
    <phoneticPr fontId="3"/>
  </si>
  <si>
    <t>　①所在地</t>
    <rPh sb="2" eb="5">
      <t>ショザイチ</t>
    </rPh>
    <phoneticPr fontId="3"/>
  </si>
  <si>
    <t>　②連絡先（電話番号・ＦＡＸ番号）</t>
    <rPh sb="2" eb="5">
      <t>レンラクサキ</t>
    </rPh>
    <rPh sb="6" eb="8">
      <t>デンワ</t>
    </rPh>
    <rPh sb="8" eb="10">
      <t>バンゴウ</t>
    </rPh>
    <rPh sb="14" eb="16">
      <t>バンゴウ</t>
    </rPh>
    <phoneticPr fontId="3"/>
  </si>
  <si>
    <t>　④設立年月</t>
    <rPh sb="2" eb="4">
      <t>セツリツ</t>
    </rPh>
    <rPh sb="4" eb="6">
      <t>ネンゲツ</t>
    </rPh>
    <phoneticPr fontId="3"/>
  </si>
  <si>
    <t>　⑤資本金</t>
    <rPh sb="2" eb="5">
      <t>シホンキン</t>
    </rPh>
    <phoneticPr fontId="3"/>
  </si>
  <si>
    <t>　⑥従業員数</t>
    <rPh sb="2" eb="5">
      <t>ジュウギョウイン</t>
    </rPh>
    <rPh sb="5" eb="6">
      <t>スウ</t>
    </rPh>
    <phoneticPr fontId="3"/>
  </si>
  <si>
    <t>　⑦ホームページＵＲＬ</t>
    <phoneticPr fontId="3"/>
  </si>
  <si>
    <t>　⑧計画期間</t>
    <rPh sb="2" eb="4">
      <t>ケイカク</t>
    </rPh>
    <rPh sb="4" eb="6">
      <t>キカン</t>
    </rPh>
    <phoneticPr fontId="3"/>
  </si>
  <si>
    <t>　⑨新事業活動の類型</t>
    <rPh sb="2" eb="5">
      <t>シンジギョウ</t>
    </rPh>
    <rPh sb="5" eb="7">
      <t>カツドウ</t>
    </rPh>
    <rPh sb="8" eb="10">
      <t>ルイケイ</t>
    </rPh>
    <phoneticPr fontId="3"/>
  </si>
  <si>
    <t>⑨設備投資額
（税込）※1</t>
    <rPh sb="1" eb="3">
      <t>セツビ</t>
    </rPh>
    <rPh sb="3" eb="5">
      <t>トウシ</t>
    </rPh>
    <rPh sb="5" eb="6">
      <t>ガク</t>
    </rPh>
    <rPh sb="8" eb="10">
      <t>ゼイコ</t>
    </rPh>
    <phoneticPr fontId="1"/>
  </si>
  <si>
    <t>⑩運転資金
（税込）※1※2</t>
    <rPh sb="1" eb="3">
      <t>ウンテン</t>
    </rPh>
    <rPh sb="3" eb="5">
      <t>シキン</t>
    </rPh>
    <phoneticPr fontId="1"/>
  </si>
  <si>
    <t>※運転資金は、設備投資には該当しないものの、新規事業を実行する上で購入・作成する物品等
　（ホームページの改訂、チラシやパンフレットの作成等）を計上してください。</t>
    <phoneticPr fontId="3"/>
  </si>
  <si>
    <t>⑪減価償却費 ※3</t>
    <rPh sb="1" eb="3">
      <t>ゲンカ</t>
    </rPh>
    <rPh sb="3" eb="5">
      <t>ショウキャク</t>
    </rPh>
    <rPh sb="5" eb="6">
      <t>ヒ</t>
    </rPh>
    <phoneticPr fontId="1"/>
  </si>
  <si>
    <t xml:space="preserve"> ※5　従業員数は、役員、短時間労働者、派遣労働者を含めてください。</t>
    <phoneticPr fontId="3"/>
  </si>
  <si>
    <t xml:space="preserve"> ※6　短時間労働者は、勤務時間による調整を行う必要があります。</t>
    <phoneticPr fontId="3"/>
  </si>
  <si>
    <t>⑬従業員数 ※5※6</t>
    <rPh sb="1" eb="3">
      <t>ジュウギョウイン</t>
    </rPh>
    <rPh sb="3" eb="4">
      <t>イン</t>
    </rPh>
    <rPh sb="4" eb="5">
      <t>スウ</t>
    </rPh>
    <phoneticPr fontId="1"/>
  </si>
  <si>
    <t>特別償却額
※4</t>
    <rPh sb="0" eb="2">
      <t>トクベツ</t>
    </rPh>
    <rPh sb="2" eb="5">
      <t>ショウキャクガク</t>
    </rPh>
    <phoneticPr fontId="1"/>
  </si>
  <si>
    <t xml:space="preserve"> ※3　減価償却費は、リース費用を含めてください。</t>
    <phoneticPr fontId="3"/>
  </si>
  <si>
    <t>R</t>
    <phoneticPr fontId="3"/>
  </si>
  <si>
    <t xml:space="preserve"> ※2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</si>
  <si>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（別表２）</t>
    <phoneticPr fontId="3"/>
  </si>
  <si>
    <t>　③代表者の職・氏名</t>
    <rPh sb="2" eb="5">
      <t>ダイヒョウシャ</t>
    </rPh>
    <rPh sb="6" eb="7">
      <t>ショク</t>
    </rPh>
    <rPh sb="8" eb="10">
      <t>シメイ</t>
    </rPh>
    <phoneticPr fontId="3"/>
  </si>
  <si>
    <t>　公益財団法人岡山県産業振興財団
　（設備貸与制度の特別金利）</t>
    <rPh sb="1" eb="3">
      <t>コウエキ</t>
    </rPh>
    <rPh sb="3" eb="5">
      <t>ザイダン</t>
    </rPh>
    <rPh sb="5" eb="7">
      <t>ホウジン</t>
    </rPh>
    <rPh sb="7" eb="10">
      <t>オカヤマケン</t>
    </rPh>
    <rPh sb="10" eb="12">
      <t>サンギョウ</t>
    </rPh>
    <rPh sb="12" eb="14">
      <t>シンコウ</t>
    </rPh>
    <rPh sb="14" eb="16">
      <t>ザイダン</t>
    </rPh>
    <rPh sb="19" eb="21">
      <t>セツビ</t>
    </rPh>
    <rPh sb="21" eb="23">
      <t>タイヨ</t>
    </rPh>
    <rPh sb="23" eb="25">
      <t>セイド</t>
    </rPh>
    <rPh sb="26" eb="28">
      <t>トクベツ</t>
    </rPh>
    <rPh sb="28" eb="30">
      <t>キンリ</t>
    </rPh>
    <phoneticPr fontId="1"/>
  </si>
  <si>
    <t xml:space="preserve"> ※1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</si>
  <si>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※4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</si>
  <si>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⑩経営革新計画の概要（補足資料９の内容）</t>
    <phoneticPr fontId="3"/>
  </si>
  <si>
    <t xml:space="preserve">↓ 計画の対象となる類型全てに○を入力 </t>
    <rPh sb="2" eb="4">
      <t>ケイカク</t>
    </rPh>
    <rPh sb="5" eb="7">
      <t>タイショウ</t>
    </rPh>
    <rPh sb="10" eb="11">
      <t>ルイ</t>
    </rPh>
    <rPh sb="11" eb="12">
      <t>カタ</t>
    </rPh>
    <rPh sb="12" eb="13">
      <t>スベ</t>
    </rPh>
    <rPh sb="17" eb="19">
      <t>ニュウリョク</t>
    </rPh>
    <phoneticPr fontId="1"/>
  </si>
  <si>
    <t>　「⑦ホームページＵＲＬ」について「公表する」を選択した場合は記入してください。</t>
    <rPh sb="18" eb="20">
      <t>コウヒョウ</t>
    </rPh>
    <rPh sb="24" eb="26">
      <t>センタク</t>
    </rPh>
    <rPh sb="28" eb="30">
      <t>バアイ</t>
    </rPh>
    <rPh sb="31" eb="33">
      <t>キニュウ</t>
    </rPh>
    <phoneticPr fontId="3"/>
  </si>
  <si>
    <t>経営革新計画のテーマ</t>
    <rPh sb="0" eb="2">
      <t>ケイエイ</t>
    </rPh>
    <rPh sb="2" eb="4">
      <t>カクシン</t>
    </rPh>
    <rPh sb="4" eb="6">
      <t>ケイカク</t>
    </rPh>
    <phoneticPr fontId="1"/>
  </si>
  <si>
    <t>計画値</t>
    <rPh sb="0" eb="3">
      <t>ケイカクチ</t>
    </rPh>
    <phoneticPr fontId="3"/>
  </si>
  <si>
    <t>実績値</t>
    <rPh sb="0" eb="3">
      <t>ジッセキチ</t>
    </rPh>
    <phoneticPr fontId="3"/>
  </si>
  <si>
    <t>経営計画と実績</t>
    <rPh sb="5" eb="7">
      <t>ジッセキ</t>
    </rPh>
    <phoneticPr fontId="3"/>
  </si>
  <si>
    <t>年)</t>
    <rPh sb="0" eb="1">
      <t>ネン</t>
    </rPh>
    <phoneticPr fontId="3"/>
  </si>
  <si>
    <t>承認基準の達成状況</t>
    <phoneticPr fontId="3"/>
  </si>
  <si>
    <t>指標1の達成状況(3%以上/年)</t>
    <rPh sb="0" eb="2">
      <t>シヒョウ</t>
    </rPh>
    <rPh sb="4" eb="6">
      <t>タッセイ</t>
    </rPh>
    <rPh sb="6" eb="8">
      <t>ジョウキョウ</t>
    </rPh>
    <rPh sb="11" eb="13">
      <t>イジョウ</t>
    </rPh>
    <rPh sb="14" eb="15">
      <t>ネン</t>
    </rPh>
    <phoneticPr fontId="3"/>
  </si>
  <si>
    <t>指標2の達成状況(3%以上/年)</t>
    <rPh sb="4" eb="6">
      <t>タッセイ</t>
    </rPh>
    <rPh sb="6" eb="8">
      <t>ジョウキョウ</t>
    </rPh>
    <rPh sb="11" eb="13">
      <t>イジョウ</t>
    </rPh>
    <rPh sb="14" eb="15">
      <t>ネン</t>
    </rPh>
    <phoneticPr fontId="3"/>
  </si>
  <si>
    <t>指標3の達成状況(1.5%以上/年)</t>
    <phoneticPr fontId="3"/>
  </si>
  <si>
    <t>（別表３ フォローアップ調査用）</t>
    <rPh sb="1" eb="3">
      <t>ベッピョウ</t>
    </rPh>
    <rPh sb="12" eb="15">
      <t>チョウサヨウ</t>
    </rPh>
    <phoneticPr fontId="1"/>
  </si>
  <si>
    <r>
      <t>　岡山県では「経営革新計画」が承認された場合、</t>
    </r>
    <r>
      <rPr>
        <sz val="11"/>
        <rFont val="ＭＳ ゴシック"/>
        <family val="3"/>
        <charset val="128"/>
      </rPr>
      <t>事業者名・事業テーマ（経営革新計画のテーマ）・承認年月</t>
    </r>
    <r>
      <rPr>
        <sz val="11"/>
        <rFont val="ＭＳ 明朝"/>
        <family val="1"/>
        <charset val="128"/>
      </rPr>
      <t>を事例集及びホームページ等により公表します。　　　　</t>
    </r>
    <rPh sb="1" eb="4">
      <t>オカヤマケン</t>
    </rPh>
    <rPh sb="7" eb="9">
      <t>ケイエイ</t>
    </rPh>
    <rPh sb="9" eb="11">
      <t>カクシン</t>
    </rPh>
    <rPh sb="11" eb="13">
      <t>ケイカク</t>
    </rPh>
    <rPh sb="15" eb="17">
      <t>ショウニン</t>
    </rPh>
    <rPh sb="20" eb="22">
      <t>バアイ</t>
    </rPh>
    <rPh sb="23" eb="26">
      <t>ジギョウシャ</t>
    </rPh>
    <rPh sb="26" eb="27">
      <t>メイ</t>
    </rPh>
    <rPh sb="28" eb="30">
      <t>ジギョウ</t>
    </rPh>
    <rPh sb="34" eb="36">
      <t>ケイエイ</t>
    </rPh>
    <rPh sb="36" eb="38">
      <t>カクシン</t>
    </rPh>
    <rPh sb="38" eb="40">
      <t>ケイカク</t>
    </rPh>
    <rPh sb="46" eb="48">
      <t>ショウニン</t>
    </rPh>
    <rPh sb="48" eb="49">
      <t>ネン</t>
    </rPh>
    <rPh sb="49" eb="50">
      <t>ツキ</t>
    </rPh>
    <rPh sb="51" eb="53">
      <t>ジレイ</t>
    </rPh>
    <rPh sb="53" eb="54">
      <t>シュウ</t>
    </rPh>
    <rPh sb="54" eb="55">
      <t>オヨ</t>
    </rPh>
    <rPh sb="62" eb="63">
      <t>トウ</t>
    </rPh>
    <rPh sb="66" eb="68">
      <t>コウヒョウ</t>
    </rPh>
    <phoneticPr fontId="1"/>
  </si>
  <si>
    <t>　なお、次の項目については、公表は任意ですので、項目ごとに公表の可否をお選びください。「⑩経営革新計画の概要」を公表する場合は補足資料（９.ホームページ掲載内容）の記入をお願いします。　</t>
    <rPh sb="4" eb="5">
      <t>ツギ</t>
    </rPh>
    <rPh sb="6" eb="8">
      <t>コウモク</t>
    </rPh>
    <rPh sb="14" eb="16">
      <t>コウヒョウ</t>
    </rPh>
    <rPh sb="17" eb="19">
      <t>ニンイ</t>
    </rPh>
    <rPh sb="24" eb="26">
      <t>コウモク</t>
    </rPh>
    <rPh sb="36" eb="37">
      <t>エラ</t>
    </rPh>
    <rPh sb="45" eb="47">
      <t>ケイエイ</t>
    </rPh>
    <rPh sb="47" eb="49">
      <t>カクシン</t>
    </rPh>
    <rPh sb="49" eb="51">
      <t>ケイカク</t>
    </rPh>
    <rPh sb="52" eb="54">
      <t>ガイヨウ</t>
    </rPh>
    <rPh sb="56" eb="58">
      <t>コウヒョウ</t>
    </rPh>
    <rPh sb="60" eb="62">
      <t>バアイ</t>
    </rPh>
    <phoneticPr fontId="3"/>
  </si>
  <si>
    <t xml:space="preserve"> ※2　設備投資額と運転資金は、消費税等の会計処理方法が「税抜方式」、「税込方式」のいずれの場合で
　　　あっても税込金額を入力してください。また、別表４の導入年度・金額と一致させてください。</t>
    <rPh sb="4" eb="6">
      <t>セツビ</t>
    </rPh>
    <rPh sb="6" eb="9">
      <t>トウシガク</t>
    </rPh>
    <rPh sb="10" eb="14">
      <t>ウンテンシキン</t>
    </rPh>
    <rPh sb="16" eb="19">
      <t>ショウヒゼイ</t>
    </rPh>
    <rPh sb="19" eb="20">
      <t>トウ</t>
    </rPh>
    <rPh sb="21" eb="23">
      <t>カイケイ</t>
    </rPh>
    <rPh sb="23" eb="25">
      <t>ショリ</t>
    </rPh>
    <rPh sb="25" eb="27">
      <t>ホウホウ</t>
    </rPh>
    <rPh sb="29" eb="31">
      <t>ゼイヌ</t>
    </rPh>
    <rPh sb="31" eb="33">
      <t>ホウシキ</t>
    </rPh>
    <rPh sb="36" eb="38">
      <t>ゼイコ</t>
    </rPh>
    <rPh sb="38" eb="40">
      <t>ホウシキ</t>
    </rPh>
    <rPh sb="46" eb="48">
      <t>バアイ</t>
    </rPh>
    <rPh sb="78" eb="80">
      <t>ドウニュウ</t>
    </rPh>
    <rPh sb="80" eb="82">
      <t>ネンド</t>
    </rPh>
    <rPh sb="86" eb="88">
      <t>イッチ</t>
    </rPh>
    <phoneticPr fontId="3"/>
  </si>
  <si>
    <t xml:space="preserve"> ※3　運転資金は、設備投資には該当しないものの、新規事業を実行する上で購入・作成する物品等（ホーム
　　　ページの改訂、チラシやパンフレットの作成等）を計上してください。</t>
    <rPh sb="4" eb="6">
      <t>ウンテン</t>
    </rPh>
    <rPh sb="6" eb="8">
      <t>シキン</t>
    </rPh>
    <rPh sb="10" eb="12">
      <t>セツビ</t>
    </rPh>
    <rPh sb="12" eb="14">
      <t>トウシ</t>
    </rPh>
    <rPh sb="16" eb="18">
      <t>ガイトウ</t>
    </rPh>
    <rPh sb="25" eb="27">
      <t>シンキ</t>
    </rPh>
    <rPh sb="27" eb="29">
      <t>ジギョウ</t>
    </rPh>
    <rPh sb="30" eb="32">
      <t>ジッコウ</t>
    </rPh>
    <rPh sb="34" eb="35">
      <t>ウエ</t>
    </rPh>
    <rPh sb="36" eb="38">
      <t>コウニュウ</t>
    </rPh>
    <rPh sb="39" eb="41">
      <t>サクセイ</t>
    </rPh>
    <rPh sb="43" eb="45">
      <t>ブッピン</t>
    </rPh>
    <rPh sb="58" eb="60">
      <t>カイテイ</t>
    </rPh>
    <rPh sb="72" eb="74">
      <t>サクセイ</t>
    </rPh>
    <rPh sb="74" eb="75">
      <t>トウ</t>
    </rPh>
    <rPh sb="77" eb="79">
      <t>ケイジョウ</t>
    </rPh>
    <phoneticPr fontId="3"/>
  </si>
  <si>
    <t xml:space="preserve"> ※4　減価償却費は、リース費用を含めてください。</t>
    <phoneticPr fontId="3"/>
  </si>
  <si>
    <t xml:space="preserve"> ※5　特別償却額は、「売上原価」又は「販売費及び一般管理費」に含まれるものに限り計上してください。</t>
    <rPh sb="12" eb="14">
      <t>ウリアゲ</t>
    </rPh>
    <rPh sb="14" eb="16">
      <t>ゲンカ</t>
    </rPh>
    <rPh sb="17" eb="18">
      <t>マタ</t>
    </rPh>
    <rPh sb="20" eb="23">
      <t>ハンバイヒ</t>
    </rPh>
    <rPh sb="23" eb="24">
      <t>オヨ</t>
    </rPh>
    <rPh sb="25" eb="27">
      <t>イッパン</t>
    </rPh>
    <rPh sb="27" eb="30">
      <t>カンリヒ</t>
    </rPh>
    <rPh sb="32" eb="33">
      <t>フク</t>
    </rPh>
    <rPh sb="39" eb="40">
      <t>カギ</t>
    </rPh>
    <rPh sb="41" eb="43">
      <t>ケイジョウ</t>
    </rPh>
    <phoneticPr fontId="3"/>
  </si>
  <si>
    <t xml:space="preserve"> ※6　従業員数は、役員、短時間労働者、派遣労働者を含めてください。</t>
    <phoneticPr fontId="3"/>
  </si>
  <si>
    <t xml:space="preserve"> ※7　短時間労働者は、勤務時間による調整を行う必要があります。</t>
    <phoneticPr fontId="3"/>
  </si>
  <si>
    <t xml:space="preserve"> ※1　個人事業主の場合は、「売上高」の数値は確定申告書第一表における事業(営業等)収入を基本とし、
　　　原則「不動産所得」「農業所得」も含めずご記入ください。
　　　また、青色申告決算書P2に「家事消費等」「雑収入」 (白色申告決算書の場合は収支内訳書P1の
　　　「その他の収入」) の計上がある場合は事業収入から当該収入を差し引いた額とします。</t>
    <rPh sb="4" eb="9">
      <t>コジンジギョウヌシ</t>
    </rPh>
    <rPh sb="10" eb="12">
      <t>バアイ</t>
    </rPh>
    <rPh sb="15" eb="17">
      <t>ウリアゲ</t>
    </rPh>
    <rPh sb="17" eb="18">
      <t>ダカ</t>
    </rPh>
    <rPh sb="20" eb="22">
      <t>スウチ</t>
    </rPh>
    <rPh sb="28" eb="31">
      <t>ダイイッピョウ</t>
    </rPh>
    <rPh sb="54" eb="56">
      <t>ゲンソク</t>
    </rPh>
    <rPh sb="57" eb="62">
      <t>フドウサンショトク</t>
    </rPh>
    <rPh sb="64" eb="68">
      <t>ノウギョウショトク</t>
    </rPh>
    <rPh sb="70" eb="71">
      <t>フク</t>
    </rPh>
    <rPh sb="74" eb="76">
      <t>キニュウ</t>
    </rPh>
    <rPh sb="112" eb="116">
      <t>シロイロシンコク</t>
    </rPh>
    <rPh sb="116" eb="119">
      <t>ケッサンショ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</si>
</sst>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44">
    <font>
      <sz val="11"/>
      <name val="明朝"/>
      <family val="1"/>
      <charset val="128"/>
    </font>
    <font>
      <sz val="6"/>
      <name val="ＭＳ Ｐ明朝"/>
      <family val="1"/>
      <charset val="128"/>
    </font>
    <font>
      <u/>
      <sz val="11"/>
      <color indexed="12"/>
      <name val="明朝"/>
      <family val="1"/>
      <charset val="128"/>
    </font>
    <font>
      <sz val="6"/>
      <name val="明朝"/>
      <family val="1"/>
      <charset val="128"/>
    </font>
    <font>
      <sz val="6"/>
      <name val="ＭＳ Ｐゴシック"/>
      <family val="3"/>
      <charset val="128"/>
    </font>
    <font>
      <sz val="11"/>
      <name val="ＭＳ 明朝"/>
      <family val="1"/>
      <charset val="128"/>
    </font>
    <font>
      <sz val="11"/>
      <name val="明朝"/>
      <family val="1"/>
      <charset val="128"/>
    </font>
    <font>
      <sz val="11"/>
      <name val="ＭＳ ゴシック"/>
      <family val="3"/>
      <charset val="128"/>
    </font>
    <font>
      <sz val="12"/>
      <name val="ＭＳ 明朝"/>
      <family val="1"/>
      <charset val="128"/>
    </font>
    <font>
      <sz val="10"/>
      <name val="ＭＳ 明朝"/>
      <family val="1"/>
      <charset val="128"/>
    </font>
    <font>
      <u/>
      <sz val="11"/>
      <name val="ＭＳ 明朝"/>
      <family val="1"/>
      <charset val="128"/>
    </font>
    <font>
      <sz val="8"/>
      <name val="ＭＳ 明朝"/>
      <family val="1"/>
      <charset val="128"/>
    </font>
    <font>
      <b/>
      <sz val="14"/>
      <name val="ＭＳ 明朝"/>
      <family val="1"/>
      <charset val="128"/>
    </font>
    <font>
      <sz val="9"/>
      <name val="ＭＳ 明朝"/>
      <family val="1"/>
      <charset val="128"/>
    </font>
    <font>
      <b/>
      <sz val="10"/>
      <name val="ＭＳ 明朝"/>
      <family val="1"/>
      <charset val="128"/>
    </font>
    <font>
      <u/>
      <sz val="11"/>
      <color indexed="12"/>
      <name val="ＭＳ 明朝"/>
      <family val="1"/>
      <charset val="128"/>
    </font>
    <font>
      <sz val="6"/>
      <name val="明朝"/>
      <family val="1"/>
      <charset val="128"/>
    </font>
    <font>
      <sz val="6"/>
      <name val="明朝"/>
      <family val="1"/>
      <charset val="128"/>
    </font>
    <font>
      <b/>
      <sz val="11"/>
      <name val="HGｺﾞｼｯｸE"/>
      <family val="3"/>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2"/>
      <scheme val="minor"/>
    </font>
    <font>
      <b/>
      <sz val="9"/>
      <color indexed="81"/>
      <name val="MS P ゴシック"/>
      <family val="3"/>
      <charset val="128"/>
    </font>
    <font>
      <sz val="9"/>
      <color rgb="FFFF0000"/>
      <name val="ＭＳ 明朝"/>
      <family val="1"/>
      <charset val="128"/>
    </font>
    <font>
      <sz val="13"/>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tint="-0.14999847407452621"/>
        <bgColor indexed="64"/>
      </patternFill>
    </fill>
  </fills>
  <borders count="10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4" applyNumberFormat="0" applyAlignment="0" applyProtection="0">
      <alignment vertical="center"/>
    </xf>
    <xf numFmtId="0" fontId="24" fillId="29"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3" borderId="65" applyNumberFormat="0" applyFont="0" applyAlignment="0" applyProtection="0">
      <alignment vertical="center"/>
    </xf>
    <xf numFmtId="0" fontId="25" fillId="0" borderId="66" applyNumberFormat="0" applyFill="0" applyAlignment="0" applyProtection="0">
      <alignment vertical="center"/>
    </xf>
    <xf numFmtId="0" fontId="26" fillId="30" borderId="0" applyNumberFormat="0" applyBorder="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1"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20" fillId="0" borderId="0">
      <alignment vertical="center"/>
    </xf>
    <xf numFmtId="0" fontId="36"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708">
    <xf numFmtId="0" fontId="0" fillId="0" borderId="0" xfId="0" applyAlignment="1"/>
    <xf numFmtId="0" fontId="0" fillId="0" borderId="1" xfId="0" applyFont="1" applyBorder="1" applyAlignment="1">
      <alignment horizontal="left" vertical="center"/>
    </xf>
    <xf numFmtId="0" fontId="0" fillId="0" borderId="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Alignment="1">
      <alignmen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9"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0" fillId="0" borderId="7" xfId="0" applyFont="1" applyBorder="1" applyAlignment="1">
      <alignment horizontal="left" vertical="center"/>
    </xf>
    <xf numFmtId="0" fontId="11" fillId="0" borderId="8" xfId="0" applyFont="1" applyBorder="1" applyAlignment="1">
      <alignment vertical="center"/>
    </xf>
    <xf numFmtId="38" fontId="5" fillId="0" borderId="0" xfId="35" applyFont="1" applyBorder="1" applyAlignment="1">
      <alignment horizontal="center" vertical="center"/>
    </xf>
    <xf numFmtId="0" fontId="11" fillId="0" borderId="9" xfId="0" applyFont="1" applyBorder="1" applyAlignment="1">
      <alignment vertical="center"/>
    </xf>
    <xf numFmtId="0" fontId="5" fillId="0" borderId="0" xfId="0" applyFont="1" applyBorder="1" applyAlignment="1">
      <alignment horizontal="right" vertical="center"/>
    </xf>
    <xf numFmtId="0" fontId="5" fillId="0" borderId="10" xfId="0" applyFont="1" applyBorder="1" applyAlignment="1">
      <alignment vertical="center" wrapText="1"/>
    </xf>
    <xf numFmtId="0" fontId="5" fillId="0" borderId="0" xfId="0" applyFont="1" applyAlignment="1">
      <alignment horizontal="left" vertical="distributed" wrapText="1"/>
    </xf>
    <xf numFmtId="0" fontId="5" fillId="0" borderId="0" xfId="0" applyFont="1" applyAlignment="1">
      <alignment horizontal="left"/>
    </xf>
    <xf numFmtId="0" fontId="5" fillId="0" borderId="0" xfId="0" applyFont="1" applyAlignment="1" applyProtection="1">
      <alignment vertical="center"/>
      <protection locked="0"/>
    </xf>
    <xf numFmtId="0" fontId="8" fillId="0" borderId="0" xfId="0" applyFont="1" applyAlignment="1" applyProtection="1">
      <protection locked="0"/>
    </xf>
    <xf numFmtId="176" fontId="5" fillId="0" borderId="0" xfId="28" applyNumberFormat="1" applyFont="1" applyAlignment="1" applyProtection="1">
      <alignment vertical="center"/>
      <protection locked="0"/>
    </xf>
    <xf numFmtId="0" fontId="5" fillId="0" borderId="2"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right" vertical="center" wrapText="1"/>
    </xf>
    <xf numFmtId="0" fontId="5" fillId="0" borderId="0" xfId="0" applyFont="1" applyBorder="1" applyAlignment="1" applyProtection="1">
      <alignment vertical="center"/>
      <protection locked="0"/>
    </xf>
    <xf numFmtId="0" fontId="8" fillId="0" borderId="10" xfId="0" applyFont="1" applyBorder="1" applyAlignment="1" applyProtection="1">
      <protection locked="0"/>
    </xf>
    <xf numFmtId="0" fontId="8" fillId="0" borderId="0" xfId="0" applyFont="1" applyBorder="1" applyAlignment="1" applyProtection="1">
      <protection locked="0"/>
    </xf>
    <xf numFmtId="0" fontId="8" fillId="0" borderId="8" xfId="0" applyFont="1" applyBorder="1" applyAlignment="1" applyProtection="1">
      <protection locked="0"/>
    </xf>
    <xf numFmtId="0" fontId="5" fillId="0" borderId="0" xfId="0" applyFont="1" applyBorder="1" applyAlignment="1" applyProtection="1">
      <protection locked="0"/>
    </xf>
    <xf numFmtId="0" fontId="8" fillId="0" borderId="1" xfId="0" applyFont="1" applyBorder="1" applyAlignment="1" applyProtection="1">
      <protection locked="0"/>
    </xf>
    <xf numFmtId="0" fontId="5" fillId="0" borderId="2" xfId="0" applyFont="1" applyBorder="1" applyAlignment="1" applyProtection="1">
      <protection locked="0"/>
    </xf>
    <xf numFmtId="176" fontId="5" fillId="0" borderId="0" xfId="28" applyNumberFormat="1" applyFont="1" applyAlignment="1" applyProtection="1">
      <alignment vertical="center"/>
    </xf>
    <xf numFmtId="0" fontId="9" fillId="0" borderId="6"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8" xfId="0" applyFont="1" applyBorder="1" applyAlignment="1">
      <alignment vertical="center"/>
    </xf>
    <xf numFmtId="0" fontId="11" fillId="33" borderId="1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left" vertical="center" shrinkToFit="1"/>
      <protection locked="0"/>
    </xf>
    <xf numFmtId="49" fontId="9" fillId="0" borderId="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0" fontId="8" fillId="0" borderId="4" xfId="0" applyFont="1" applyBorder="1" applyAlignment="1" applyProtection="1">
      <protection locked="0"/>
    </xf>
    <xf numFmtId="0" fontId="8" fillId="0" borderId="0" xfId="0" applyFont="1" applyAlignment="1" applyProtection="1"/>
    <xf numFmtId="0" fontId="8" fillId="0" borderId="16" xfId="0" applyFont="1" applyBorder="1" applyAlignment="1" applyProtection="1"/>
    <xf numFmtId="0" fontId="8" fillId="0" borderId="3" xfId="0" applyFont="1" applyBorder="1" applyAlignment="1" applyProtection="1"/>
    <xf numFmtId="0" fontId="8" fillId="0" borderId="9" xfId="0" applyFont="1" applyBorder="1" applyAlignment="1" applyProtection="1"/>
    <xf numFmtId="0" fontId="8" fillId="0" borderId="10" xfId="0" applyFont="1" applyBorder="1" applyAlignment="1" applyProtection="1">
      <alignment vertical="center"/>
    </xf>
    <xf numFmtId="0" fontId="5" fillId="0" borderId="0" xfId="0" applyFont="1" applyBorder="1" applyAlignment="1" applyProtection="1">
      <alignment vertical="center"/>
    </xf>
    <xf numFmtId="0" fontId="18" fillId="0" borderId="0" xfId="0" applyFont="1" applyBorder="1" applyAlignment="1" applyProtection="1">
      <alignment vertical="center"/>
    </xf>
    <xf numFmtId="0" fontId="5" fillId="0" borderId="8" xfId="0" applyFont="1" applyBorder="1" applyAlignment="1" applyProtection="1">
      <alignment vertical="center"/>
    </xf>
    <xf numFmtId="0" fontId="5" fillId="0" borderId="0" xfId="0" applyFont="1" applyAlignment="1" applyProtection="1">
      <alignment vertical="center"/>
    </xf>
    <xf numFmtId="0" fontId="5" fillId="0" borderId="1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horizontal="right" vertical="center"/>
    </xf>
    <xf numFmtId="0" fontId="13" fillId="0" borderId="0" xfId="0" applyFont="1" applyBorder="1" applyAlignment="1" applyProtection="1">
      <alignment horizontal="left" vertical="center"/>
    </xf>
    <xf numFmtId="0" fontId="13" fillId="0" borderId="0" xfId="0" applyFont="1" applyBorder="1" applyAlignment="1" applyProtection="1">
      <alignment horizontal="left" vertical="center" shrinkToFit="1"/>
    </xf>
    <xf numFmtId="0" fontId="13" fillId="0" borderId="0" xfId="0" applyFont="1" applyBorder="1" applyAlignment="1" applyProtection="1">
      <alignment vertical="center" shrinkToFit="1"/>
    </xf>
    <xf numFmtId="0" fontId="15" fillId="0" borderId="0" xfId="29" applyFont="1" applyBorder="1" applyAlignment="1" applyProtection="1">
      <alignment vertical="center"/>
    </xf>
    <xf numFmtId="0" fontId="8" fillId="0" borderId="10" xfId="0" applyFont="1" applyBorder="1" applyAlignment="1" applyProtection="1"/>
    <xf numFmtId="0" fontId="8" fillId="0" borderId="0" xfId="0" applyFont="1" applyBorder="1" applyAlignment="1" applyProtection="1"/>
    <xf numFmtId="0" fontId="8" fillId="0" borderId="8" xfId="0" applyFont="1" applyBorder="1" applyAlignment="1" applyProtection="1"/>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4" xfId="0" applyFont="1" applyBorder="1" applyAlignment="1" applyProtection="1">
      <alignment vertical="center"/>
    </xf>
    <xf numFmtId="0" fontId="5" fillId="0" borderId="3" xfId="0" applyFont="1" applyBorder="1" applyAlignment="1" applyProtection="1">
      <alignment vertical="center"/>
    </xf>
    <xf numFmtId="0" fontId="9" fillId="0" borderId="9" xfId="0" applyFont="1" applyBorder="1" applyAlignment="1" applyProtection="1">
      <alignment vertical="center" shrinkToFit="1"/>
    </xf>
    <xf numFmtId="0" fontId="5" fillId="0" borderId="7" xfId="0" applyFont="1" applyBorder="1" applyAlignment="1" applyProtection="1">
      <alignment vertical="center"/>
    </xf>
    <xf numFmtId="0" fontId="5" fillId="0" borderId="9" xfId="0" applyFont="1" applyBorder="1" applyAlignment="1" applyProtection="1">
      <alignment vertical="center" shrinkToFit="1"/>
    </xf>
    <xf numFmtId="0" fontId="5" fillId="0" borderId="8" xfId="0" applyFont="1" applyBorder="1" applyAlignment="1" applyProtection="1">
      <alignment vertical="center" shrinkToFit="1"/>
    </xf>
    <xf numFmtId="49" fontId="5" fillId="0" borderId="10" xfId="0" applyNumberFormat="1" applyFont="1" applyBorder="1" applyAlignment="1" applyProtection="1">
      <alignment vertical="center"/>
    </xf>
    <xf numFmtId="0" fontId="13" fillId="0" borderId="18" xfId="0" applyFont="1" applyBorder="1" applyAlignment="1" applyProtection="1">
      <alignment horizontal="center" vertical="center"/>
    </xf>
    <xf numFmtId="0" fontId="9" fillId="0" borderId="8" xfId="0" applyFont="1" applyBorder="1" applyAlignment="1" applyProtection="1">
      <alignment vertical="center" wrapTex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13" fillId="33" borderId="2" xfId="0" applyFont="1" applyFill="1" applyBorder="1" applyAlignment="1" applyProtection="1">
      <alignment vertical="center"/>
    </xf>
    <xf numFmtId="0" fontId="5" fillId="33" borderId="2" xfId="0" applyFont="1" applyFill="1" applyBorder="1" applyAlignment="1" applyProtection="1">
      <alignment vertical="center" shrinkToFit="1"/>
    </xf>
    <xf numFmtId="0" fontId="5"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5" xfId="0" applyFont="1" applyBorder="1" applyAlignment="1" applyProtection="1">
      <alignment horizontal="center" vertical="center" wrapText="1" shrinkToFit="1"/>
    </xf>
    <xf numFmtId="0" fontId="5" fillId="0" borderId="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10" xfId="0" applyFont="1" applyBorder="1" applyAlignment="1" applyProtection="1"/>
    <xf numFmtId="0" fontId="5" fillId="0" borderId="0" xfId="0" applyFont="1" applyFill="1" applyAlignment="1" applyProtection="1">
      <alignment vertical="center"/>
      <protection locked="0"/>
    </xf>
    <xf numFmtId="0" fontId="11" fillId="33" borderId="12" xfId="0" applyFont="1" applyFill="1" applyBorder="1" applyAlignment="1" applyProtection="1">
      <alignment horizontal="center" vertical="center" shrinkToFit="1"/>
      <protection locked="0"/>
    </xf>
    <xf numFmtId="38" fontId="11" fillId="0" borderId="12" xfId="0" applyNumberFormat="1" applyFont="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9" fillId="0" borderId="0" xfId="0" applyFont="1" applyAlignment="1" applyProtection="1">
      <alignment horizontal="righ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9" fillId="0" borderId="0" xfId="0" applyFont="1" applyAlignment="1" applyProtection="1">
      <alignment vertical="center"/>
    </xf>
    <xf numFmtId="0" fontId="39"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Font="1" applyFill="1" applyAlignment="1" applyProtection="1">
      <alignment horizontal="right" vertical="center"/>
    </xf>
    <xf numFmtId="0" fontId="8" fillId="0" borderId="0" xfId="0" applyFont="1" applyFill="1" applyAlignment="1" applyProtection="1">
      <alignment horizontal="right" vertical="center"/>
    </xf>
    <xf numFmtId="0" fontId="13" fillId="0" borderId="2" xfId="0" applyFont="1" applyBorder="1" applyAlignment="1" applyProtection="1">
      <alignment horizontal="right" vertical="center"/>
    </xf>
    <xf numFmtId="0" fontId="11" fillId="0" borderId="11" xfId="0" applyFont="1" applyBorder="1" applyAlignment="1" applyProtection="1">
      <alignment horizontal="center" vertical="center" shrinkToFit="1"/>
    </xf>
    <xf numFmtId="0" fontId="11" fillId="0" borderId="12" xfId="0" applyFont="1" applyBorder="1" applyAlignment="1" applyProtection="1">
      <alignment horizontal="center" vertical="center" shrinkToFit="1"/>
    </xf>
    <xf numFmtId="0" fontId="11" fillId="0" borderId="13"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38" fontId="11" fillId="0" borderId="0" xfId="35" applyFont="1" applyBorder="1" applyAlignment="1" applyProtection="1">
      <alignment horizontal="center" vertical="center"/>
    </xf>
    <xf numFmtId="38" fontId="11" fillId="0" borderId="0" xfId="35" applyFont="1" applyBorder="1" applyAlignment="1" applyProtection="1">
      <alignment horizontal="right" vertical="center"/>
    </xf>
    <xf numFmtId="0" fontId="19" fillId="0" borderId="0" xfId="0" applyFont="1" applyBorder="1" applyAlignment="1" applyProtection="1">
      <alignment horizontal="left" vertical="center" wrapText="1"/>
    </xf>
    <xf numFmtId="38" fontId="19" fillId="0" borderId="0" xfId="35" applyFont="1" applyBorder="1" applyAlignment="1" applyProtection="1">
      <alignment horizontal="center" vertical="center"/>
    </xf>
    <xf numFmtId="38" fontId="19" fillId="0" borderId="0" xfId="35" applyFont="1" applyBorder="1" applyAlignment="1" applyProtection="1">
      <alignment horizontal="right" vertical="center"/>
    </xf>
    <xf numFmtId="38" fontId="5" fillId="0" borderId="0" xfId="35" applyFont="1" applyBorder="1" applyAlignment="1" applyProtection="1">
      <alignment horizontal="right" vertical="center"/>
    </xf>
    <xf numFmtId="0" fontId="13" fillId="0" borderId="0" xfId="0" applyFont="1" applyBorder="1" applyAlignment="1" applyProtection="1">
      <alignment horizontal="right" vertical="center"/>
    </xf>
    <xf numFmtId="49" fontId="5" fillId="0" borderId="3" xfId="0" applyNumberFormat="1" applyFont="1" applyBorder="1" applyAlignment="1" applyProtection="1">
      <alignment vertical="center"/>
      <protection locked="0"/>
    </xf>
    <xf numFmtId="0" fontId="5" fillId="0" borderId="10" xfId="0" applyFont="1" applyBorder="1" applyAlignment="1" applyProtection="1">
      <alignment vertical="center" shrinkToFit="1"/>
    </xf>
    <xf numFmtId="0" fontId="5" fillId="0" borderId="0" xfId="0" applyFont="1" applyFill="1" applyBorder="1" applyAlignment="1" applyProtection="1">
      <alignment horizontal="center" vertical="center"/>
    </xf>
    <xf numFmtId="3" fontId="5" fillId="0" borderId="0" xfId="0" applyNumberFormat="1" applyFont="1" applyFill="1" applyBorder="1" applyAlignment="1" applyProtection="1">
      <alignment horizontal="center" vertical="center"/>
    </xf>
    <xf numFmtId="176" fontId="5" fillId="0" borderId="0" xfId="28" applyNumberFormat="1" applyFont="1" applyFill="1" applyBorder="1" applyAlignment="1" applyProtection="1">
      <alignment horizontal="center" vertical="center"/>
    </xf>
    <xf numFmtId="176" fontId="13" fillId="0" borderId="0" xfId="28" applyNumberFormat="1" applyFont="1" applyFill="1" applyBorder="1" applyAlignment="1" applyProtection="1">
      <alignment horizontal="center" vertical="center" shrinkToFit="1"/>
    </xf>
    <xf numFmtId="38" fontId="11" fillId="0" borderId="0" xfId="35" applyFont="1" applyFill="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39" fillId="0" borderId="0" xfId="0" applyFont="1" applyAlignment="1" applyProtection="1">
      <alignment horizontal="center" vertical="center"/>
    </xf>
    <xf numFmtId="3" fontId="5" fillId="33" borderId="2" xfId="0" applyNumberFormat="1" applyFont="1" applyFill="1" applyBorder="1" applyAlignment="1" applyProtection="1">
      <alignment horizontal="center" vertical="center"/>
    </xf>
    <xf numFmtId="3" fontId="5" fillId="33" borderId="4" xfId="0" applyNumberFormat="1"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9" fillId="33" borderId="2" xfId="0" applyFont="1" applyFill="1" applyBorder="1" applyAlignment="1" applyProtection="1">
      <alignment horizontal="center" vertical="center" shrinkToFit="1"/>
    </xf>
    <xf numFmtId="0" fontId="13" fillId="0" borderId="18" xfId="0" applyFont="1" applyBorder="1" applyAlignment="1" applyProtection="1">
      <alignment horizontal="center" vertical="center" wrapText="1"/>
    </xf>
    <xf numFmtId="0" fontId="13" fillId="0" borderId="24" xfId="0" applyFont="1" applyBorder="1" applyAlignment="1" applyProtection="1">
      <alignment horizontal="center" vertical="center"/>
    </xf>
    <xf numFmtId="0" fontId="13" fillId="0" borderId="0" xfId="0" applyFont="1" applyBorder="1" applyAlignment="1" applyProtection="1">
      <alignment horizontal="distributed" vertical="center"/>
    </xf>
    <xf numFmtId="49" fontId="5" fillId="0" borderId="0" xfId="0" applyNumberFormat="1" applyFont="1" applyBorder="1" applyAlignment="1" applyProtection="1">
      <alignment horizontal="left" vertical="center"/>
      <protection locked="0"/>
    </xf>
    <xf numFmtId="176" fontId="5" fillId="9" borderId="16" xfId="28" applyNumberFormat="1" applyFont="1" applyFill="1" applyBorder="1" applyAlignment="1" applyProtection="1">
      <alignment horizontal="center" vertical="center"/>
    </xf>
    <xf numFmtId="176" fontId="5" fillId="9" borderId="9" xfId="28" applyNumberFormat="1" applyFont="1" applyFill="1" applyBorder="1" applyAlignment="1" applyProtection="1">
      <alignment horizontal="center" vertical="center"/>
    </xf>
    <xf numFmtId="176" fontId="5" fillId="9" borderId="10" xfId="28" applyNumberFormat="1" applyFont="1" applyFill="1" applyBorder="1" applyAlignment="1" applyProtection="1">
      <alignment horizontal="center" vertical="center"/>
    </xf>
    <xf numFmtId="176" fontId="5" fillId="9" borderId="8" xfId="28" applyNumberFormat="1" applyFont="1" applyFill="1" applyBorder="1" applyAlignment="1" applyProtection="1">
      <alignment horizontal="center" vertical="center"/>
    </xf>
    <xf numFmtId="176" fontId="9" fillId="9" borderId="24" xfId="28" applyNumberFormat="1" applyFont="1" applyFill="1" applyBorder="1" applyAlignment="1" applyProtection="1">
      <alignment horizontal="center" vertical="center" shrinkToFit="1"/>
    </xf>
    <xf numFmtId="176" fontId="5" fillId="9" borderId="24" xfId="28" applyNumberFormat="1" applyFont="1" applyFill="1" applyBorder="1" applyAlignment="1" applyProtection="1">
      <alignment horizontal="center" vertical="center"/>
    </xf>
    <xf numFmtId="0" fontId="9" fillId="33" borderId="1" xfId="0" applyFont="1" applyFill="1" applyBorder="1" applyAlignment="1" applyProtection="1">
      <alignment horizontal="center" vertical="center"/>
    </xf>
    <xf numFmtId="0" fontId="9" fillId="33" borderId="2" xfId="0" applyFont="1" applyFill="1" applyBorder="1" applyAlignment="1" applyProtection="1">
      <alignment horizontal="center" vertical="center"/>
    </xf>
    <xf numFmtId="3" fontId="5" fillId="9" borderId="2" xfId="0" applyNumberFormat="1" applyFont="1" applyFill="1" applyBorder="1" applyAlignment="1" applyProtection="1">
      <alignment horizontal="center" vertical="center"/>
    </xf>
    <xf numFmtId="3" fontId="5" fillId="9" borderId="4" xfId="0" applyNumberFormat="1" applyFont="1" applyFill="1" applyBorder="1" applyAlignment="1" applyProtection="1">
      <alignment horizontal="center" vertical="center"/>
    </xf>
    <xf numFmtId="0" fontId="13" fillId="33" borderId="2" xfId="0" applyFont="1" applyFill="1" applyBorder="1" applyAlignment="1" applyProtection="1">
      <alignment horizontal="center" vertical="center"/>
    </xf>
    <xf numFmtId="0" fontId="5" fillId="0" borderId="1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6" xfId="0" applyFont="1" applyBorder="1" applyAlignment="1" applyProtection="1">
      <alignment horizontal="center" vertical="center"/>
      <protection locked="0"/>
    </xf>
    <xf numFmtId="0" fontId="8" fillId="0" borderId="0" xfId="0" applyFont="1" applyBorder="1" applyAlignment="1" applyProtection="1">
      <alignment horizontal="left" vertical="center"/>
    </xf>
    <xf numFmtId="0" fontId="5" fillId="0" borderId="0" xfId="0" applyFont="1" applyAlignment="1" applyProtection="1">
      <alignment horizontal="left" vertical="center"/>
    </xf>
    <xf numFmtId="0" fontId="9" fillId="0" borderId="2" xfId="0" applyFont="1" applyBorder="1" applyAlignment="1" applyProtection="1">
      <alignment horizontal="center" vertical="center"/>
    </xf>
    <xf numFmtId="0" fontId="5" fillId="9" borderId="16" xfId="0" applyFont="1" applyFill="1" applyBorder="1" applyAlignment="1" applyProtection="1">
      <alignment horizontal="center" vertical="center"/>
    </xf>
    <xf numFmtId="0" fontId="5" fillId="9" borderId="3" xfId="0" applyFont="1" applyFill="1" applyBorder="1" applyAlignment="1" applyProtection="1">
      <alignment horizontal="center" vertical="center"/>
    </xf>
    <xf numFmtId="0" fontId="5" fillId="9" borderId="9" xfId="0" applyFont="1" applyFill="1" applyBorder="1" applyAlignment="1" applyProtection="1">
      <alignment horizontal="center" vertical="center"/>
    </xf>
    <xf numFmtId="0" fontId="5" fillId="9" borderId="10" xfId="0" applyFont="1" applyFill="1" applyBorder="1" applyAlignment="1" applyProtection="1">
      <alignment horizontal="center" vertical="center"/>
    </xf>
    <xf numFmtId="0" fontId="5" fillId="9" borderId="0" xfId="0" applyFont="1" applyFill="1" applyBorder="1" applyAlignment="1" applyProtection="1">
      <alignment horizontal="center" vertical="center"/>
    </xf>
    <xf numFmtId="0" fontId="5" fillId="9" borderId="8"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9" borderId="2" xfId="0" applyFont="1" applyFill="1" applyBorder="1" applyAlignment="1" applyProtection="1">
      <alignment horizontal="center" vertical="center"/>
    </xf>
    <xf numFmtId="0" fontId="5" fillId="9" borderId="4"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38" fillId="0" borderId="10" xfId="0" applyFont="1" applyBorder="1" applyAlignment="1" applyProtection="1">
      <alignment horizontal="left" vertical="center"/>
    </xf>
    <xf numFmtId="0" fontId="38" fillId="0" borderId="0" xfId="0" applyFont="1" applyBorder="1" applyAlignment="1" applyProtection="1">
      <alignment horizontal="left" vertical="center"/>
    </xf>
    <xf numFmtId="0" fontId="38" fillId="0" borderId="8" xfId="0" applyFont="1" applyBorder="1" applyAlignment="1" applyProtection="1">
      <alignment horizontal="left" vertical="center"/>
    </xf>
    <xf numFmtId="0" fontId="37" fillId="0" borderId="5" xfId="0" applyFont="1" applyBorder="1" applyAlignment="1" applyProtection="1">
      <alignment horizontal="center" vertical="center"/>
    </xf>
    <xf numFmtId="0" fontId="37" fillId="0" borderId="6" xfId="0" applyFont="1" applyBorder="1" applyAlignment="1" applyProtection="1">
      <alignment horizontal="center" vertical="center"/>
    </xf>
    <xf numFmtId="0" fontId="37" fillId="0" borderId="7" xfId="0" applyFont="1" applyBorder="1" applyAlignment="1" applyProtection="1">
      <alignment horizontal="center"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3" xfId="0" applyFont="1" applyBorder="1" applyAlignment="1" applyProtection="1">
      <alignment horizontal="left" vertical="center"/>
    </xf>
    <xf numFmtId="3" fontId="5"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3" fillId="0" borderId="18" xfId="0" applyFont="1" applyBorder="1" applyAlignment="1" applyProtection="1">
      <alignment horizontal="left" vertical="center"/>
    </xf>
    <xf numFmtId="0" fontId="13" fillId="0" borderId="18" xfId="0" applyFont="1" applyBorder="1" applyAlignment="1" applyProtection="1">
      <alignment vertical="center"/>
    </xf>
    <xf numFmtId="0" fontId="13" fillId="0" borderId="5" xfId="0" applyFont="1" applyBorder="1" applyAlignment="1" applyProtection="1">
      <alignment vertical="center"/>
    </xf>
    <xf numFmtId="0" fontId="5" fillId="0" borderId="16"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0" xfId="0" applyFont="1" applyBorder="1" applyAlignment="1" applyProtection="1">
      <alignment horizontal="left" vertical="center" shrinkToFit="1"/>
    </xf>
    <xf numFmtId="0" fontId="5" fillId="0" borderId="2" xfId="0" applyFont="1" applyBorder="1" applyAlignment="1" applyProtection="1">
      <alignment horizontal="left" vertical="center" shrinkToFit="1"/>
    </xf>
    <xf numFmtId="0" fontId="13" fillId="0" borderId="16"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6"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3" xfId="0" applyFont="1" applyBorder="1" applyAlignment="1" applyProtection="1">
      <alignment horizontal="left" vertical="center"/>
    </xf>
    <xf numFmtId="176" fontId="5" fillId="9" borderId="25" xfId="28" applyNumberFormat="1" applyFont="1" applyFill="1" applyBorder="1" applyAlignment="1" applyProtection="1">
      <alignment horizontal="center" vertical="center"/>
    </xf>
    <xf numFmtId="176" fontId="5" fillId="9" borderId="81" xfId="28" applyNumberFormat="1" applyFont="1" applyFill="1" applyBorder="1" applyAlignment="1" applyProtection="1">
      <alignment horizontal="center" vertical="center"/>
    </xf>
    <xf numFmtId="176" fontId="13" fillId="9" borderId="31" xfId="28" applyNumberFormat="1" applyFont="1" applyFill="1" applyBorder="1" applyAlignment="1" applyProtection="1">
      <alignment horizontal="center" vertical="center" shrinkToFit="1"/>
    </xf>
    <xf numFmtId="176" fontId="13" fillId="9" borderId="26" xfId="28" applyNumberFormat="1" applyFont="1" applyFill="1" applyBorder="1" applyAlignment="1" applyProtection="1">
      <alignment horizontal="center" vertical="center" shrinkToFit="1"/>
    </xf>
    <xf numFmtId="176" fontId="13" fillId="9" borderId="27" xfId="28" applyNumberFormat="1"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3" fontId="5" fillId="9" borderId="16" xfId="0" applyNumberFormat="1" applyFont="1" applyFill="1" applyBorder="1" applyAlignment="1" applyProtection="1">
      <alignment horizontal="center" vertical="center"/>
    </xf>
    <xf numFmtId="3" fontId="5" fillId="9" borderId="3" xfId="0" applyNumberFormat="1" applyFont="1" applyFill="1" applyBorder="1" applyAlignment="1" applyProtection="1">
      <alignment horizontal="center" vertical="center"/>
    </xf>
    <xf numFmtId="3" fontId="5" fillId="9" borderId="9" xfId="0" applyNumberFormat="1" applyFont="1" applyFill="1" applyBorder="1" applyAlignment="1" applyProtection="1">
      <alignment horizontal="center" vertical="center"/>
    </xf>
    <xf numFmtId="3" fontId="5" fillId="9" borderId="1" xfId="0" applyNumberFormat="1" applyFont="1" applyFill="1" applyBorder="1" applyAlignment="1" applyProtection="1">
      <alignment horizontal="center" vertical="center"/>
    </xf>
    <xf numFmtId="0" fontId="5" fillId="0" borderId="16" xfId="0" applyFont="1" applyBorder="1" applyAlignment="1" applyProtection="1">
      <alignment horizontal="center"/>
    </xf>
    <xf numFmtId="0" fontId="5" fillId="0" borderId="3" xfId="0" applyFont="1" applyBorder="1" applyAlignment="1" applyProtection="1">
      <alignment horizontal="center"/>
    </xf>
    <xf numFmtId="0" fontId="5" fillId="0" borderId="9" xfId="0" applyFont="1" applyBorder="1" applyAlignment="1" applyProtection="1">
      <alignment horizontal="center"/>
    </xf>
    <xf numFmtId="176" fontId="5" fillId="9" borderId="3" xfId="28" applyNumberFormat="1" applyFont="1" applyFill="1" applyBorder="1" applyAlignment="1" applyProtection="1">
      <alignment horizontal="center" vertical="center"/>
    </xf>
    <xf numFmtId="0" fontId="5" fillId="0" borderId="1" xfId="0" applyFont="1" applyBorder="1" applyAlignment="1" applyProtection="1">
      <alignment horizontal="center" vertical="top"/>
    </xf>
    <xf numFmtId="0" fontId="5" fillId="0" borderId="2" xfId="0" applyFont="1" applyBorder="1" applyAlignment="1" applyProtection="1">
      <alignment horizontal="center" vertical="top"/>
    </xf>
    <xf numFmtId="0" fontId="5" fillId="0" borderId="4" xfId="0" applyFont="1" applyBorder="1" applyAlignment="1" applyProtection="1">
      <alignment horizontal="center" vertical="top"/>
    </xf>
    <xf numFmtId="176" fontId="5" fillId="9" borderId="1" xfId="28" applyNumberFormat="1" applyFont="1" applyFill="1" applyBorder="1" applyAlignment="1" applyProtection="1">
      <alignment horizontal="center" vertical="center"/>
    </xf>
    <xf numFmtId="176" fontId="5" fillId="9" borderId="2" xfId="28" applyNumberFormat="1" applyFont="1" applyFill="1" applyBorder="1" applyAlignment="1" applyProtection="1">
      <alignment horizontal="center" vertical="center"/>
    </xf>
    <xf numFmtId="176" fontId="5" fillId="9" borderId="4" xfId="28" applyNumberFormat="1"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9" fontId="9" fillId="0" borderId="10" xfId="0" applyNumberFormat="1" applyFont="1" applyBorder="1" applyAlignment="1" applyProtection="1">
      <alignment horizontal="left" vertical="top" wrapText="1"/>
      <protection locked="0"/>
    </xf>
    <xf numFmtId="49" fontId="9" fillId="0" borderId="0" xfId="0" applyNumberFormat="1" applyFont="1" applyBorder="1" applyAlignment="1" applyProtection="1">
      <alignment horizontal="left" vertical="top" wrapText="1"/>
      <protection locked="0"/>
    </xf>
    <xf numFmtId="49" fontId="9" fillId="0" borderId="8" xfId="0" applyNumberFormat="1"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49" fontId="9" fillId="0" borderId="2" xfId="0" applyNumberFormat="1" applyFont="1" applyBorder="1" applyAlignment="1" applyProtection="1">
      <alignment horizontal="left" vertical="top" wrapText="1"/>
      <protection locked="0"/>
    </xf>
    <xf numFmtId="49" fontId="9" fillId="0" borderId="4" xfId="0" applyNumberFormat="1" applyFont="1" applyBorder="1" applyAlignment="1" applyProtection="1">
      <alignment horizontal="left" vertical="top" wrapText="1"/>
      <protection locked="0"/>
    </xf>
    <xf numFmtId="176" fontId="11" fillId="9" borderId="16" xfId="28" applyNumberFormat="1" applyFont="1" applyFill="1" applyBorder="1" applyAlignment="1" applyProtection="1">
      <alignment horizontal="center" vertical="center" shrinkToFit="1"/>
    </xf>
    <xf numFmtId="176" fontId="11" fillId="9" borderId="3" xfId="28" applyNumberFormat="1" applyFont="1" applyFill="1" applyBorder="1" applyAlignment="1" applyProtection="1">
      <alignment horizontal="center" vertical="center" shrinkToFit="1"/>
    </xf>
    <xf numFmtId="176" fontId="11" fillId="9" borderId="9" xfId="28" applyNumberFormat="1" applyFont="1" applyFill="1" applyBorder="1" applyAlignment="1" applyProtection="1">
      <alignment horizontal="center" vertical="center" shrinkToFit="1"/>
    </xf>
    <xf numFmtId="176" fontId="11" fillId="9" borderId="10" xfId="28" applyNumberFormat="1" applyFont="1" applyFill="1" applyBorder="1" applyAlignment="1" applyProtection="1">
      <alignment horizontal="center" vertical="center" shrinkToFit="1"/>
    </xf>
    <xf numFmtId="176" fontId="11" fillId="9" borderId="0" xfId="28" applyNumberFormat="1" applyFont="1" applyFill="1" applyBorder="1" applyAlignment="1" applyProtection="1">
      <alignment horizontal="center" vertical="center" shrinkToFit="1"/>
    </xf>
    <xf numFmtId="176" fontId="11" fillId="9" borderId="8" xfId="28" applyNumberFormat="1" applyFont="1" applyFill="1" applyBorder="1" applyAlignment="1" applyProtection="1">
      <alignment horizontal="center" vertical="center" shrinkToFit="1"/>
    </xf>
    <xf numFmtId="0" fontId="5" fillId="0" borderId="1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8" xfId="0" applyFont="1" applyBorder="1" applyAlignment="1" applyProtection="1">
      <alignment horizontal="center" vertical="center"/>
    </xf>
    <xf numFmtId="0" fontId="13" fillId="0" borderId="18" xfId="0" applyFont="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0" borderId="19"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6" xfId="0" applyFont="1" applyBorder="1" applyAlignment="1" applyProtection="1">
      <alignment horizontal="left" vertical="center"/>
    </xf>
    <xf numFmtId="49" fontId="5" fillId="0" borderId="5"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13" fillId="0" borderId="6" xfId="0" applyNumberFormat="1" applyFont="1" applyBorder="1" applyAlignment="1" applyProtection="1">
      <alignment horizontal="left" vertical="center"/>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3" fillId="0" borderId="18"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8" xfId="0" applyFont="1" applyBorder="1" applyAlignment="1" applyProtection="1">
      <alignment vertical="center" wrapText="1"/>
    </xf>
    <xf numFmtId="176" fontId="11" fillId="9" borderId="1" xfId="28" applyNumberFormat="1" applyFont="1" applyFill="1" applyBorder="1" applyAlignment="1" applyProtection="1">
      <alignment horizontal="center" vertical="center" shrinkToFit="1"/>
    </xf>
    <xf numFmtId="176" fontId="11" fillId="9" borderId="2" xfId="28" applyNumberFormat="1" applyFont="1" applyFill="1" applyBorder="1" applyAlignment="1" applyProtection="1">
      <alignment horizontal="center" vertical="center" shrinkToFit="1"/>
    </xf>
    <xf numFmtId="176" fontId="11" fillId="9" borderId="4" xfId="28" applyNumberFormat="1" applyFont="1" applyFill="1" applyBorder="1" applyAlignment="1" applyProtection="1">
      <alignment horizontal="center" vertical="center" shrinkToFit="1"/>
    </xf>
    <xf numFmtId="49" fontId="9" fillId="0" borderId="5"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5" fillId="0" borderId="17" xfId="0" applyFont="1" applyBorder="1" applyAlignment="1" applyProtection="1">
      <alignment horizontal="center" vertical="center"/>
    </xf>
    <xf numFmtId="0" fontId="5" fillId="0" borderId="0" xfId="0" applyFont="1" applyAlignment="1" applyProtection="1">
      <alignment horizontal="center" vertical="center"/>
    </xf>
    <xf numFmtId="49" fontId="9" fillId="0" borderId="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0" fontId="9" fillId="0" borderId="0" xfId="0" applyFont="1" applyAlignment="1" applyProtection="1">
      <alignment horizontal="center" vertical="center"/>
    </xf>
    <xf numFmtId="0" fontId="8" fillId="0" borderId="0"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9" fillId="0" borderId="0" xfId="0" applyFont="1" applyAlignment="1">
      <alignment horizontal="left" vertical="center"/>
    </xf>
    <xf numFmtId="38" fontId="13" fillId="33" borderId="18" xfId="35" applyFont="1" applyFill="1" applyBorder="1" applyAlignment="1" applyProtection="1">
      <alignment horizontal="right" vertical="center"/>
    </xf>
    <xf numFmtId="38" fontId="13" fillId="0" borderId="33" xfId="35" applyFont="1" applyFill="1" applyBorder="1" applyAlignment="1" applyProtection="1">
      <alignment horizontal="right" vertical="center"/>
      <protection locked="0"/>
    </xf>
    <xf numFmtId="38" fontId="13" fillId="0" borderId="19" xfId="35" applyFont="1" applyBorder="1" applyAlignment="1" applyProtection="1">
      <alignment horizontal="right" vertical="center"/>
      <protection locked="0"/>
    </xf>
    <xf numFmtId="38" fontId="13" fillId="9" borderId="25" xfId="35" applyFont="1" applyFill="1" applyBorder="1" applyAlignment="1" applyProtection="1">
      <alignment horizontal="right" vertical="center"/>
    </xf>
    <xf numFmtId="38" fontId="13" fillId="9" borderId="26" xfId="35" applyFont="1" applyFill="1" applyBorder="1" applyAlignment="1" applyProtection="1">
      <alignment horizontal="right" vertical="center"/>
    </xf>
    <xf numFmtId="38" fontId="13" fillId="9" borderId="27" xfId="35" applyFont="1" applyFill="1" applyBorder="1" applyAlignment="1" applyProtection="1">
      <alignment horizontal="right" vertical="center"/>
    </xf>
    <xf numFmtId="0" fontId="19" fillId="0" borderId="2" xfId="0" applyFont="1" applyBorder="1" applyAlignment="1" applyProtection="1">
      <alignment horizontal="left" vertical="center"/>
    </xf>
    <xf numFmtId="177" fontId="13" fillId="0" borderId="34" xfId="36" applyNumberFormat="1" applyFont="1" applyFill="1" applyBorder="1" applyAlignment="1" applyProtection="1">
      <alignment horizontal="right" vertical="center"/>
      <protection locked="0"/>
    </xf>
    <xf numFmtId="177" fontId="13" fillId="0" borderId="35" xfId="36" applyNumberFormat="1" applyFont="1" applyFill="1" applyBorder="1" applyAlignment="1" applyProtection="1">
      <alignment horizontal="right" vertical="center"/>
      <protection locked="0"/>
    </xf>
    <xf numFmtId="177" fontId="13" fillId="0" borderId="36" xfId="36" applyNumberFormat="1" applyFont="1" applyFill="1" applyBorder="1" applyAlignment="1" applyProtection="1">
      <alignment horizontal="right" vertical="center"/>
      <protection locked="0"/>
    </xf>
    <xf numFmtId="177" fontId="13" fillId="0" borderId="50" xfId="36" applyNumberFormat="1" applyFont="1" applyFill="1" applyBorder="1" applyAlignment="1" applyProtection="1">
      <alignment horizontal="right" vertical="center"/>
      <protection locked="0"/>
    </xf>
    <xf numFmtId="177" fontId="13" fillId="0" borderId="51" xfId="36" applyNumberFormat="1" applyFont="1" applyFill="1" applyBorder="1" applyAlignment="1" applyProtection="1">
      <alignment horizontal="right" vertical="center"/>
      <protection locked="0"/>
    </xf>
    <xf numFmtId="177" fontId="13" fillId="0" borderId="52" xfId="36" applyNumberFormat="1" applyFont="1" applyFill="1" applyBorder="1" applyAlignment="1" applyProtection="1">
      <alignment horizontal="right" vertical="center"/>
      <protection locked="0"/>
    </xf>
    <xf numFmtId="38" fontId="13" fillId="0" borderId="24" xfId="35" applyFont="1" applyFill="1" applyBorder="1" applyAlignment="1" applyProtection="1">
      <alignment horizontal="right" vertical="center"/>
      <protection locked="0"/>
    </xf>
    <xf numFmtId="38" fontId="13" fillId="0" borderId="40" xfId="35" applyFont="1" applyFill="1" applyBorder="1" applyAlignment="1" applyProtection="1">
      <alignment horizontal="right" vertical="center"/>
      <protection locked="0"/>
    </xf>
    <xf numFmtId="38" fontId="13" fillId="0" borderId="19" xfId="35" applyFont="1" applyFill="1" applyBorder="1" applyAlignment="1" applyProtection="1">
      <alignment horizontal="right" vertical="center"/>
      <protection locked="0"/>
    </xf>
    <xf numFmtId="38" fontId="13" fillId="0" borderId="18" xfId="35" applyFont="1" applyFill="1" applyBorder="1" applyAlignment="1" applyProtection="1">
      <alignment horizontal="right" vertical="center"/>
      <protection locked="0"/>
    </xf>
    <xf numFmtId="38" fontId="13" fillId="9" borderId="18" xfId="35" applyFont="1" applyFill="1" applyBorder="1" applyAlignment="1" applyProtection="1">
      <alignment horizontal="right" vertical="center"/>
    </xf>
    <xf numFmtId="38" fontId="13" fillId="0" borderId="10" xfId="35" applyFont="1" applyFill="1" applyBorder="1" applyAlignment="1" applyProtection="1">
      <alignment horizontal="right" vertical="center"/>
      <protection locked="0"/>
    </xf>
    <xf numFmtId="38" fontId="13" fillId="0" borderId="0" xfId="35" applyFont="1" applyFill="1" applyBorder="1" applyAlignment="1" applyProtection="1">
      <alignment horizontal="right" vertical="center"/>
      <protection locked="0"/>
    </xf>
    <xf numFmtId="38" fontId="13" fillId="0" borderId="8" xfId="35" applyFont="1" applyFill="1" applyBorder="1" applyAlignment="1" applyProtection="1">
      <alignment horizontal="right" vertical="center"/>
      <protection locked="0"/>
    </xf>
    <xf numFmtId="177" fontId="13" fillId="0" borderId="47" xfId="36" applyNumberFormat="1" applyFont="1" applyFill="1" applyBorder="1" applyAlignment="1" applyProtection="1">
      <alignment horizontal="right" vertical="center"/>
      <protection locked="0"/>
    </xf>
    <xf numFmtId="177" fontId="13" fillId="0" borderId="48" xfId="36" applyNumberFormat="1" applyFont="1" applyFill="1" applyBorder="1" applyAlignment="1" applyProtection="1">
      <alignment horizontal="right" vertical="center"/>
      <protection locked="0"/>
    </xf>
    <xf numFmtId="177" fontId="13" fillId="0" borderId="49" xfId="36" applyNumberFormat="1" applyFont="1" applyFill="1" applyBorder="1" applyAlignment="1" applyProtection="1">
      <alignment horizontal="right" vertical="center"/>
      <protection locked="0"/>
    </xf>
    <xf numFmtId="177" fontId="13" fillId="0" borderId="43" xfId="36" applyNumberFormat="1" applyFont="1" applyFill="1" applyBorder="1" applyAlignment="1" applyProtection="1">
      <alignment horizontal="right" vertical="center"/>
      <protection locked="0"/>
    </xf>
    <xf numFmtId="177" fontId="13" fillId="0" borderId="44" xfId="36" applyNumberFormat="1" applyFont="1" applyFill="1" applyBorder="1" applyAlignment="1" applyProtection="1">
      <alignment horizontal="right" vertical="center"/>
      <protection locked="0"/>
    </xf>
    <xf numFmtId="177" fontId="13" fillId="0" borderId="45" xfId="36" applyNumberFormat="1" applyFont="1" applyFill="1" applyBorder="1" applyAlignment="1" applyProtection="1">
      <alignment horizontal="right" vertical="center"/>
      <protection locked="0"/>
    </xf>
    <xf numFmtId="38" fontId="13" fillId="0" borderId="53" xfId="36" applyFont="1" applyFill="1" applyBorder="1" applyAlignment="1" applyProtection="1">
      <alignment horizontal="right" vertical="center"/>
      <protection locked="0"/>
    </xf>
    <xf numFmtId="0" fontId="19" fillId="0" borderId="0" xfId="0" applyFont="1" applyAlignment="1" applyProtection="1">
      <alignment horizontal="right" vertical="center"/>
    </xf>
    <xf numFmtId="177" fontId="13" fillId="33" borderId="28" xfId="35" applyNumberFormat="1" applyFont="1" applyFill="1" applyBorder="1" applyAlignment="1" applyProtection="1">
      <alignment horizontal="right" vertical="center"/>
    </xf>
    <xf numFmtId="177" fontId="13" fillId="33" borderId="29" xfId="35" applyNumberFormat="1" applyFont="1" applyFill="1" applyBorder="1" applyAlignment="1" applyProtection="1">
      <alignment horizontal="right" vertical="center"/>
    </xf>
    <xf numFmtId="177" fontId="13" fillId="33" borderId="30" xfId="35" applyNumberFormat="1" applyFont="1" applyFill="1" applyBorder="1" applyAlignment="1" applyProtection="1">
      <alignment horizontal="right" vertical="center"/>
    </xf>
    <xf numFmtId="38" fontId="13" fillId="0" borderId="20" xfId="35" applyFont="1" applyFill="1" applyBorder="1" applyAlignment="1" applyProtection="1">
      <alignment horizontal="right" vertical="center"/>
      <protection locked="0"/>
    </xf>
    <xf numFmtId="0" fontId="11" fillId="0" borderId="16" xfId="0" applyFont="1" applyBorder="1" applyAlignment="1" applyProtection="1">
      <alignment horizontal="center"/>
    </xf>
    <xf numFmtId="0" fontId="11" fillId="0" borderId="3" xfId="0" applyFont="1" applyBorder="1" applyAlignment="1" applyProtection="1">
      <alignment horizontal="center"/>
    </xf>
    <xf numFmtId="0" fontId="11" fillId="0" borderId="9" xfId="0" applyFont="1" applyBorder="1" applyAlignment="1" applyProtection="1">
      <alignment horizontal="center"/>
    </xf>
    <xf numFmtId="177" fontId="13" fillId="0" borderId="54" xfId="36" applyNumberFormat="1" applyFont="1" applyFill="1" applyBorder="1" applyAlignment="1" applyProtection="1">
      <alignment horizontal="right" vertical="center"/>
      <protection locked="0"/>
    </xf>
    <xf numFmtId="0" fontId="9" fillId="0" borderId="31"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9" fillId="0" borderId="26" xfId="0" applyFont="1" applyBorder="1" applyAlignment="1" applyProtection="1">
      <alignment horizontal="left" vertical="center"/>
    </xf>
    <xf numFmtId="0" fontId="9" fillId="0" borderId="27" xfId="0" applyFont="1" applyBorder="1" applyAlignment="1" applyProtection="1">
      <alignment horizontal="left" vertical="center"/>
    </xf>
    <xf numFmtId="38" fontId="13" fillId="33" borderId="25" xfId="35" applyFont="1" applyFill="1" applyBorder="1" applyAlignment="1" applyProtection="1">
      <alignment horizontal="right" vertical="center"/>
    </xf>
    <xf numFmtId="38" fontId="13" fillId="33" borderId="26" xfId="35" applyFont="1" applyFill="1" applyBorder="1" applyAlignment="1" applyProtection="1">
      <alignment horizontal="right" vertical="center"/>
    </xf>
    <xf numFmtId="38" fontId="13" fillId="33" borderId="27" xfId="35" applyFont="1" applyFill="1" applyBorder="1" applyAlignment="1" applyProtection="1">
      <alignment horizontal="right" vertical="center"/>
    </xf>
    <xf numFmtId="0" fontId="8" fillId="0" borderId="2" xfId="0" applyFont="1" applyBorder="1" applyAlignment="1" applyProtection="1">
      <alignment horizontal="right"/>
    </xf>
    <xf numFmtId="177" fontId="13" fillId="33" borderId="18" xfId="35" applyNumberFormat="1" applyFont="1" applyFill="1" applyBorder="1" applyAlignment="1" applyProtection="1">
      <alignment horizontal="right" vertical="center"/>
    </xf>
    <xf numFmtId="38" fontId="13" fillId="9" borderId="24" xfId="35" applyFont="1" applyFill="1" applyBorder="1" applyAlignment="1" applyProtection="1">
      <alignment horizontal="right" vertical="center"/>
    </xf>
    <xf numFmtId="38" fontId="13" fillId="9" borderId="5" xfId="35" applyFont="1" applyFill="1" applyBorder="1" applyAlignment="1" applyProtection="1">
      <alignment horizontal="right" vertical="center"/>
    </xf>
    <xf numFmtId="38" fontId="13" fillId="9" borderId="6" xfId="35" applyFont="1" applyFill="1" applyBorder="1" applyAlignment="1" applyProtection="1">
      <alignment horizontal="right" vertical="center"/>
    </xf>
    <xf numFmtId="38" fontId="13" fillId="9" borderId="7" xfId="35" applyFont="1" applyFill="1" applyBorder="1" applyAlignment="1" applyProtection="1">
      <alignment horizontal="right" vertical="center"/>
    </xf>
    <xf numFmtId="38" fontId="13" fillId="9" borderId="40" xfId="35" applyFont="1" applyFill="1" applyBorder="1" applyAlignment="1" applyProtection="1">
      <alignment horizontal="right" vertical="center"/>
    </xf>
    <xf numFmtId="0" fontId="11" fillId="0" borderId="16"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9" xfId="0" applyFont="1" applyBorder="1" applyAlignment="1" applyProtection="1">
      <alignment horizontal="center" vertical="center"/>
    </xf>
    <xf numFmtId="38" fontId="13" fillId="9" borderId="33" xfId="35" applyFont="1" applyFill="1" applyBorder="1" applyAlignment="1" applyProtection="1">
      <alignment horizontal="right" vertical="center"/>
    </xf>
    <xf numFmtId="38" fontId="13" fillId="9" borderId="41" xfId="35" applyFont="1" applyFill="1" applyBorder="1" applyAlignment="1" applyProtection="1">
      <alignment horizontal="right" vertical="center"/>
    </xf>
    <xf numFmtId="177" fontId="13" fillId="9" borderId="18" xfId="35" applyNumberFormat="1" applyFont="1" applyFill="1" applyBorder="1" applyAlignment="1" applyProtection="1">
      <alignment horizontal="right" vertical="center"/>
    </xf>
    <xf numFmtId="177" fontId="13" fillId="9" borderId="33" xfId="35" applyNumberFormat="1" applyFont="1" applyFill="1" applyBorder="1" applyAlignment="1" applyProtection="1">
      <alignment horizontal="right" vertical="center"/>
    </xf>
    <xf numFmtId="38" fontId="13" fillId="9" borderId="20" xfId="35" applyFont="1" applyFill="1" applyBorder="1" applyAlignment="1" applyProtection="1">
      <alignment horizontal="right" vertical="center"/>
    </xf>
    <xf numFmtId="177" fontId="13" fillId="9" borderId="19" xfId="35" applyNumberFormat="1" applyFont="1" applyFill="1" applyBorder="1" applyAlignment="1" applyProtection="1">
      <alignment horizontal="right" vertical="center"/>
    </xf>
    <xf numFmtId="177" fontId="13" fillId="9" borderId="42" xfId="35" applyNumberFormat="1" applyFont="1" applyFill="1" applyBorder="1" applyAlignment="1" applyProtection="1">
      <alignment horizontal="right" vertical="center"/>
    </xf>
    <xf numFmtId="0" fontId="5" fillId="0" borderId="2" xfId="0" applyFont="1" applyBorder="1" applyAlignment="1" applyProtection="1">
      <alignment horizontal="right"/>
    </xf>
    <xf numFmtId="38" fontId="13" fillId="0" borderId="18" xfId="35" applyFont="1" applyFill="1" applyBorder="1" applyAlignment="1" applyProtection="1">
      <alignment horizontal="right" vertical="center" wrapText="1"/>
      <protection locked="0"/>
    </xf>
    <xf numFmtId="0" fontId="9" fillId="0" borderId="5"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177" fontId="13" fillId="0" borderId="19" xfId="36" applyNumberFormat="1" applyFont="1" applyFill="1" applyBorder="1" applyAlignment="1" applyProtection="1">
      <alignment horizontal="right" vertical="center"/>
      <protection locked="0"/>
    </xf>
    <xf numFmtId="0" fontId="9" fillId="0" borderId="5"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34" xfId="0" applyFont="1" applyBorder="1" applyAlignment="1" applyProtection="1">
      <alignment horizontal="left" vertical="center"/>
    </xf>
    <xf numFmtId="0" fontId="13" fillId="0" borderId="35" xfId="0" applyFont="1" applyBorder="1" applyAlignment="1" applyProtection="1">
      <alignment horizontal="left" vertical="center"/>
    </xf>
    <xf numFmtId="0" fontId="13" fillId="0" borderId="36" xfId="0" applyFont="1" applyBorder="1" applyAlignment="1" applyProtection="1">
      <alignment horizontal="left" vertical="center"/>
    </xf>
    <xf numFmtId="177" fontId="13" fillId="0" borderId="33" xfId="36" applyNumberFormat="1" applyFont="1" applyFill="1" applyBorder="1" applyAlignment="1" applyProtection="1">
      <alignment horizontal="right" vertical="center"/>
      <protection locked="0"/>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9" fillId="0" borderId="21" xfId="0" applyFont="1" applyBorder="1" applyAlignment="1" applyProtection="1">
      <alignment horizontal="justify" vertical="center"/>
    </xf>
    <xf numFmtId="0" fontId="9" fillId="0" borderId="22" xfId="0" applyFont="1" applyBorder="1" applyAlignment="1" applyProtection="1">
      <alignment horizontal="justify" vertical="center"/>
    </xf>
    <xf numFmtId="0" fontId="9" fillId="0" borderId="23" xfId="0" applyFont="1" applyBorder="1" applyAlignment="1" applyProtection="1">
      <alignment horizontal="justify" vertical="center"/>
    </xf>
    <xf numFmtId="0" fontId="11" fillId="0" borderId="34" xfId="0" applyFont="1" applyBorder="1" applyAlignment="1" applyProtection="1">
      <alignment horizontal="left" vertical="center" wrapText="1"/>
    </xf>
    <xf numFmtId="0" fontId="11" fillId="0" borderId="35" xfId="0" applyFont="1" applyBorder="1" applyAlignment="1" applyProtection="1">
      <alignment horizontal="left" vertical="center" wrapText="1"/>
    </xf>
    <xf numFmtId="0" fontId="11" fillId="0" borderId="36" xfId="0" applyFont="1" applyBorder="1" applyAlignment="1" applyProtection="1">
      <alignment horizontal="left" vertical="center" wrapText="1"/>
    </xf>
    <xf numFmtId="177" fontId="13" fillId="9" borderId="34" xfId="35" applyNumberFormat="1" applyFont="1" applyFill="1" applyBorder="1" applyAlignment="1" applyProtection="1">
      <alignment horizontal="right" vertical="center"/>
    </xf>
    <xf numFmtId="177" fontId="13" fillId="9" borderId="35" xfId="35" applyNumberFormat="1" applyFont="1" applyFill="1" applyBorder="1" applyAlignment="1" applyProtection="1">
      <alignment horizontal="right" vertical="center"/>
    </xf>
    <xf numFmtId="177" fontId="13" fillId="9" borderId="36" xfId="35" applyNumberFormat="1" applyFont="1" applyFill="1" applyBorder="1" applyAlignment="1" applyProtection="1">
      <alignment horizontal="right" vertical="center"/>
    </xf>
    <xf numFmtId="0" fontId="11" fillId="0" borderId="43" xfId="0" applyFont="1" applyBorder="1" applyAlignment="1" applyProtection="1">
      <alignment horizontal="left" vertical="center" wrapText="1"/>
    </xf>
    <xf numFmtId="0" fontId="11" fillId="0" borderId="44"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177" fontId="13" fillId="9" borderId="43" xfId="35" applyNumberFormat="1" applyFont="1" applyFill="1" applyBorder="1" applyAlignment="1" applyProtection="1">
      <alignment horizontal="right" vertical="center"/>
    </xf>
    <xf numFmtId="177" fontId="13" fillId="9" borderId="44" xfId="35" applyNumberFormat="1" applyFont="1" applyFill="1" applyBorder="1" applyAlignment="1" applyProtection="1">
      <alignment horizontal="right" vertical="center"/>
    </xf>
    <xf numFmtId="177" fontId="13" fillId="9" borderId="45" xfId="35" applyNumberFormat="1" applyFont="1" applyFill="1" applyBorder="1" applyAlignment="1" applyProtection="1">
      <alignment horizontal="right" vertical="center"/>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16" xfId="0" applyFont="1" applyBorder="1" applyAlignment="1" applyProtection="1">
      <alignment horizontal="center" vertical="center" textRotation="255" shrinkToFit="1"/>
    </xf>
    <xf numFmtId="0" fontId="9" fillId="0" borderId="3" xfId="0" applyFont="1" applyBorder="1" applyAlignment="1" applyProtection="1">
      <alignment horizontal="center" vertical="center" textRotation="255" shrinkToFit="1"/>
    </xf>
    <xf numFmtId="0" fontId="9" fillId="0" borderId="10"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1" xfId="0" applyFont="1" applyBorder="1" applyAlignment="1" applyProtection="1">
      <alignment horizontal="center" vertical="center" textRotation="255" shrinkToFit="1"/>
    </xf>
    <xf numFmtId="0" fontId="9" fillId="0" borderId="2" xfId="0" applyFont="1" applyBorder="1" applyAlignment="1" applyProtection="1">
      <alignment horizontal="center" vertical="center" textRotation="255" shrinkToFit="1"/>
    </xf>
    <xf numFmtId="0" fontId="9" fillId="0" borderId="16" xfId="0" applyFont="1" applyBorder="1" applyAlignment="1" applyProtection="1">
      <alignment horizontal="justify" vertical="center"/>
    </xf>
    <xf numFmtId="0" fontId="9" fillId="0" borderId="3" xfId="0" applyFont="1" applyBorder="1" applyAlignment="1" applyProtection="1">
      <alignment horizontal="justify" vertical="center"/>
    </xf>
    <xf numFmtId="0" fontId="9" fillId="0" borderId="9" xfId="0" applyFont="1" applyBorder="1" applyAlignment="1" applyProtection="1">
      <alignment horizontal="justify" vertical="center"/>
    </xf>
    <xf numFmtId="0" fontId="39" fillId="0" borderId="0" xfId="0" applyFont="1" applyAlignment="1" applyProtection="1">
      <alignment horizontal="center" vertical="center"/>
    </xf>
    <xf numFmtId="0" fontId="9" fillId="0" borderId="7" xfId="0" applyFont="1" applyBorder="1" applyAlignment="1" applyProtection="1">
      <alignment horizontal="left" vertical="center" wrapText="1"/>
    </xf>
    <xf numFmtId="49" fontId="13" fillId="0" borderId="31"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wrapText="1"/>
    </xf>
    <xf numFmtId="49" fontId="13" fillId="0" borderId="26" xfId="0" applyNumberFormat="1" applyFont="1" applyBorder="1" applyAlignment="1" applyProtection="1">
      <alignment horizontal="justify" vertical="center"/>
    </xf>
    <xf numFmtId="49" fontId="13" fillId="0" borderId="27" xfId="0" applyNumberFormat="1" applyFont="1" applyBorder="1" applyAlignment="1" applyProtection="1">
      <alignment horizontal="justify" vertical="center"/>
    </xf>
    <xf numFmtId="0" fontId="9" fillId="0" borderId="16"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9" xfId="0" applyFont="1" applyBorder="1" applyAlignment="1" applyProtection="1">
      <alignment horizontal="left" vertical="center"/>
    </xf>
    <xf numFmtId="0" fontId="9" fillId="0" borderId="10"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34" xfId="0" applyFont="1" applyBorder="1" applyAlignment="1" applyProtection="1">
      <alignment horizontal="left" vertical="center"/>
    </xf>
    <xf numFmtId="0" fontId="9" fillId="0" borderId="35" xfId="0" applyFont="1" applyBorder="1" applyAlignment="1" applyProtection="1"/>
    <xf numFmtId="0" fontId="9" fillId="0" borderId="36" xfId="0" applyFont="1" applyBorder="1" applyAlignment="1" applyProtection="1"/>
    <xf numFmtId="0" fontId="9" fillId="0" borderId="1" xfId="0" applyFont="1" applyBorder="1" applyAlignment="1" applyProtection="1">
      <alignment horizontal="left" vertical="center" wrapText="1"/>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23" xfId="0" applyFont="1" applyBorder="1" applyAlignment="1" applyProtection="1">
      <alignment horizontal="left" vertical="center"/>
    </xf>
    <xf numFmtId="177" fontId="13" fillId="0" borderId="18" xfId="35" applyNumberFormat="1" applyFont="1" applyFill="1" applyBorder="1" applyAlignment="1" applyProtection="1">
      <alignment horizontal="right" vertical="center"/>
      <protection locked="0"/>
    </xf>
    <xf numFmtId="177" fontId="13" fillId="0" borderId="28" xfId="35" applyNumberFormat="1" applyFont="1" applyFill="1" applyBorder="1" applyAlignment="1" applyProtection="1">
      <alignment horizontal="right" vertical="center"/>
      <protection locked="0"/>
    </xf>
    <xf numFmtId="177" fontId="13" fillId="0" borderId="29" xfId="35" applyNumberFormat="1" applyFont="1" applyFill="1" applyBorder="1" applyAlignment="1" applyProtection="1">
      <alignment horizontal="right" vertical="center"/>
      <protection locked="0"/>
    </xf>
    <xf numFmtId="177" fontId="13" fillId="0" borderId="30" xfId="35" applyNumberFormat="1" applyFont="1" applyFill="1" applyBorder="1" applyAlignment="1" applyProtection="1">
      <alignment horizontal="right" vertical="center"/>
      <protection locked="0"/>
    </xf>
    <xf numFmtId="0" fontId="11" fillId="0" borderId="16"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177" fontId="13" fillId="0" borderId="42" xfId="36" applyNumberFormat="1" applyFont="1" applyFill="1" applyBorder="1" applyAlignment="1" applyProtection="1">
      <alignment horizontal="right" vertical="center"/>
      <protection locked="0"/>
    </xf>
    <xf numFmtId="177" fontId="13" fillId="0" borderId="41" xfId="36" applyNumberFormat="1" applyFont="1" applyFill="1" applyBorder="1" applyAlignment="1" applyProtection="1">
      <alignment horizontal="right" vertical="center"/>
      <protection locked="0"/>
    </xf>
    <xf numFmtId="0" fontId="19" fillId="0" borderId="0" xfId="0" applyFont="1" applyAlignment="1">
      <alignment horizontal="left" vertical="center" wrapText="1"/>
    </xf>
    <xf numFmtId="177" fontId="13" fillId="9" borderId="50" xfId="35" applyNumberFormat="1" applyFont="1" applyFill="1" applyBorder="1" applyAlignment="1" applyProtection="1">
      <alignment horizontal="right" vertical="center"/>
    </xf>
    <xf numFmtId="177" fontId="13" fillId="9" borderId="51" xfId="35" applyNumberFormat="1" applyFont="1" applyFill="1" applyBorder="1" applyAlignment="1" applyProtection="1">
      <alignment horizontal="right" vertical="center"/>
    </xf>
    <xf numFmtId="177" fontId="13" fillId="9" borderId="52" xfId="35" applyNumberFormat="1" applyFont="1" applyFill="1" applyBorder="1" applyAlignment="1" applyProtection="1">
      <alignment horizontal="right" vertical="center"/>
    </xf>
    <xf numFmtId="177" fontId="13" fillId="0" borderId="46" xfId="36" applyNumberFormat="1" applyFont="1" applyFill="1" applyBorder="1" applyAlignment="1" applyProtection="1">
      <alignment horizontal="right" vertical="center"/>
      <protection locked="0"/>
    </xf>
    <xf numFmtId="0" fontId="19" fillId="0" borderId="16"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177" fontId="13" fillId="0" borderId="32" xfId="35" applyNumberFormat="1" applyFont="1" applyFill="1" applyBorder="1" applyAlignment="1" applyProtection="1">
      <alignment horizontal="right" vertical="center"/>
      <protection locked="0"/>
    </xf>
    <xf numFmtId="0" fontId="12"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left" vertical="distributed" wrapText="1"/>
    </xf>
    <xf numFmtId="0" fontId="5" fillId="0" borderId="18" xfId="0" applyFont="1" applyBorder="1" applyAlignment="1">
      <alignment horizontal="center" vertical="distributed"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12" fillId="0" borderId="0" xfId="0" applyFont="1" applyAlignment="1">
      <alignment horizontal="center" vertical="center" shrinkToFit="1"/>
    </xf>
    <xf numFmtId="0" fontId="5" fillId="0" borderId="6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5" fillId="0" borderId="14"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0" fontId="5" fillId="0" borderId="15" xfId="0" applyFont="1" applyBorder="1" applyAlignment="1">
      <alignment horizontal="left" vertical="center" wrapText="1"/>
    </xf>
    <xf numFmtId="0" fontId="5" fillId="0" borderId="6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38" fontId="5" fillId="0" borderId="18" xfId="35"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38" fontId="5" fillId="0" borderId="18" xfId="35" applyFont="1" applyBorder="1" applyAlignment="1">
      <alignment horizontal="center" vertical="center" wrapText="1"/>
    </xf>
    <xf numFmtId="0" fontId="5" fillId="0" borderId="19" xfId="0" applyFont="1" applyBorder="1" applyAlignment="1">
      <alignment horizontal="center" vertical="center" shrinkToFit="1"/>
    </xf>
    <xf numFmtId="38" fontId="5" fillId="9" borderId="1" xfId="35" applyFont="1" applyFill="1" applyBorder="1" applyAlignment="1" applyProtection="1">
      <alignment horizontal="right" vertical="center" shrinkToFit="1"/>
    </xf>
    <xf numFmtId="38" fontId="5" fillId="9" borderId="2" xfId="35" applyFont="1" applyFill="1" applyBorder="1" applyAlignment="1" applyProtection="1">
      <alignment horizontal="right" vertical="center" shrinkToFit="1"/>
    </xf>
    <xf numFmtId="38" fontId="5" fillId="9" borderId="4" xfId="35" applyFont="1" applyFill="1" applyBorder="1" applyAlignment="1" applyProtection="1">
      <alignment horizontal="right" vertical="center" shrinkToFit="1"/>
    </xf>
    <xf numFmtId="0" fontId="5" fillId="0" borderId="55" xfId="0" applyFont="1" applyBorder="1" applyAlignment="1">
      <alignment horizontal="center" vertical="center"/>
    </xf>
    <xf numFmtId="0" fontId="5" fillId="0" borderId="2" xfId="0" applyFont="1" applyBorder="1" applyAlignment="1">
      <alignment horizontal="right" vertical="center"/>
    </xf>
    <xf numFmtId="38" fontId="5" fillId="0" borderId="5" xfId="35" applyFont="1" applyBorder="1" applyAlignment="1" applyProtection="1">
      <alignment horizontal="right" vertical="center" shrinkToFit="1"/>
      <protection locked="0"/>
    </xf>
    <xf numFmtId="38" fontId="5" fillId="0" borderId="6" xfId="35" applyFont="1" applyBorder="1" applyAlignment="1" applyProtection="1">
      <alignment horizontal="right" vertical="center" shrinkToFit="1"/>
      <protection locked="0"/>
    </xf>
    <xf numFmtId="38" fontId="5" fillId="0" borderId="7" xfId="35" applyFont="1" applyBorder="1" applyAlignment="1" applyProtection="1">
      <alignment horizontal="right" vertical="center" shrinkToFit="1"/>
      <protection locked="0"/>
    </xf>
    <xf numFmtId="0" fontId="5" fillId="0" borderId="18" xfId="0" applyFont="1" applyBorder="1" applyAlignment="1">
      <alignment horizontal="left" vertical="center" wrapText="1"/>
    </xf>
    <xf numFmtId="0" fontId="5" fillId="0" borderId="18" xfId="0" applyFont="1" applyBorder="1" applyAlignment="1">
      <alignment horizontal="left" vertical="center"/>
    </xf>
    <xf numFmtId="38" fontId="5" fillId="0" borderId="37" xfId="35" applyFont="1" applyBorder="1" applyAlignment="1" applyProtection="1">
      <alignment horizontal="right" vertical="center" shrinkToFit="1"/>
      <protection locked="0"/>
    </xf>
    <xf numFmtId="38" fontId="5" fillId="0" borderId="38" xfId="35" applyFont="1" applyBorder="1" applyAlignment="1" applyProtection="1">
      <alignment horizontal="right" vertical="center" shrinkToFit="1"/>
      <protection locked="0"/>
    </xf>
    <xf numFmtId="38" fontId="5" fillId="0" borderId="39" xfId="35" applyFont="1" applyBorder="1" applyAlignment="1" applyProtection="1">
      <alignment horizontal="right" vertical="center" shrinkToFit="1"/>
      <protection locked="0"/>
    </xf>
    <xf numFmtId="0" fontId="5" fillId="0" borderId="56"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Border="1" applyAlignment="1">
      <alignment horizontal="right" vertical="center"/>
    </xf>
    <xf numFmtId="0" fontId="7" fillId="0" borderId="2" xfId="0" applyFont="1" applyBorder="1" applyAlignment="1">
      <alignment horizontal="center" vertical="center"/>
    </xf>
    <xf numFmtId="38" fontId="5" fillId="0" borderId="5" xfId="35" applyFont="1" applyBorder="1" applyAlignment="1" applyProtection="1">
      <alignment horizontal="right" vertical="center" wrapText="1" shrinkToFit="1"/>
      <protection locked="0"/>
    </xf>
    <xf numFmtId="0" fontId="5" fillId="0" borderId="16" xfId="0" applyFont="1" applyBorder="1" applyAlignment="1">
      <alignment horizontal="right" vertical="center"/>
    </xf>
    <xf numFmtId="0" fontId="5" fillId="0" borderId="3" xfId="0" applyFont="1" applyBorder="1" applyAlignment="1">
      <alignment horizontal="right" vertical="center"/>
    </xf>
    <xf numFmtId="38" fontId="5" fillId="0" borderId="16" xfId="35" applyFont="1" applyBorder="1" applyAlignment="1">
      <alignment horizontal="right" vertical="center"/>
    </xf>
    <xf numFmtId="38" fontId="5" fillId="0" borderId="3" xfId="35" applyFont="1" applyBorder="1" applyAlignment="1">
      <alignment horizontal="right" vertical="center"/>
    </xf>
    <xf numFmtId="38" fontId="5" fillId="0" borderId="9" xfId="35" applyFont="1" applyBorder="1" applyAlignment="1">
      <alignment horizontal="right" vertical="center"/>
    </xf>
    <xf numFmtId="38" fontId="5" fillId="0" borderId="11" xfId="35" applyFont="1" applyBorder="1" applyAlignment="1">
      <alignment horizontal="right" vertical="center"/>
    </xf>
    <xf numFmtId="38" fontId="5" fillId="0" borderId="12" xfId="35" applyFont="1" applyBorder="1" applyAlignment="1">
      <alignment horizontal="right" vertical="center"/>
    </xf>
    <xf numFmtId="38" fontId="5" fillId="0" borderId="13" xfId="35" applyFont="1" applyBorder="1" applyAlignment="1">
      <alignment horizontal="right" vertical="center"/>
    </xf>
    <xf numFmtId="38" fontId="5" fillId="0" borderId="16" xfId="35" applyFont="1" applyBorder="1" applyAlignment="1">
      <alignment horizontal="center" vertical="center"/>
    </xf>
    <xf numFmtId="38" fontId="5" fillId="0" borderId="3" xfId="35" applyFont="1" applyBorder="1" applyAlignment="1">
      <alignment horizontal="center" vertical="center"/>
    </xf>
    <xf numFmtId="38" fontId="5" fillId="0" borderId="9" xfId="35" applyFont="1" applyBorder="1" applyAlignment="1">
      <alignment horizontal="center" vertical="center"/>
    </xf>
    <xf numFmtId="38" fontId="5" fillId="0" borderId="11" xfId="35" applyFont="1" applyBorder="1" applyAlignment="1">
      <alignment horizontal="center" vertical="center"/>
    </xf>
    <xf numFmtId="38" fontId="5" fillId="0" borderId="12" xfId="35" applyFont="1" applyBorder="1" applyAlignment="1">
      <alignment horizontal="center" vertical="center"/>
    </xf>
    <xf numFmtId="38" fontId="5" fillId="0" borderId="13" xfId="35" applyFont="1" applyBorder="1" applyAlignment="1">
      <alignment horizontal="center" vertical="center"/>
    </xf>
    <xf numFmtId="38" fontId="5" fillId="9" borderId="16" xfId="36" applyFont="1" applyFill="1" applyBorder="1" applyAlignment="1" applyProtection="1">
      <alignment horizontal="right" vertical="center"/>
    </xf>
    <xf numFmtId="38" fontId="5" fillId="9" borderId="3" xfId="36" applyFont="1" applyFill="1" applyBorder="1" applyAlignment="1" applyProtection="1">
      <alignment horizontal="right" vertical="center"/>
    </xf>
    <xf numFmtId="38" fontId="5" fillId="9" borderId="9" xfId="36" applyFont="1" applyFill="1" applyBorder="1" applyAlignment="1" applyProtection="1">
      <alignment horizontal="right" vertical="center"/>
    </xf>
    <xf numFmtId="38" fontId="5" fillId="9" borderId="11" xfId="36" applyFont="1" applyFill="1" applyBorder="1" applyAlignment="1" applyProtection="1">
      <alignment horizontal="right" vertical="center"/>
    </xf>
    <xf numFmtId="38" fontId="5" fillId="9" borderId="12" xfId="36" applyFont="1" applyFill="1" applyBorder="1" applyAlignment="1" applyProtection="1">
      <alignment horizontal="right" vertical="center"/>
    </xf>
    <xf numFmtId="38" fontId="5" fillId="9" borderId="13" xfId="36" applyFont="1" applyFill="1" applyBorder="1" applyAlignment="1" applyProtection="1">
      <alignment horizontal="right" vertical="center"/>
    </xf>
    <xf numFmtId="0" fontId="5" fillId="0" borderId="73" xfId="0" applyFont="1" applyBorder="1" applyAlignment="1">
      <alignment horizontal="center" vertical="center"/>
    </xf>
    <xf numFmtId="38" fontId="5" fillId="0" borderId="55" xfId="35" applyFont="1" applyBorder="1" applyAlignment="1">
      <alignment horizontal="center" vertical="center"/>
    </xf>
    <xf numFmtId="38" fontId="5" fillId="9" borderId="19" xfId="36" applyFont="1" applyFill="1" applyBorder="1" applyAlignment="1" applyProtection="1">
      <alignment horizontal="right" vertical="center"/>
    </xf>
    <xf numFmtId="0" fontId="0"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38" fontId="5" fillId="0" borderId="1" xfId="35" applyFont="1" applyBorder="1" applyAlignment="1">
      <alignment horizontal="right" vertical="center"/>
    </xf>
    <xf numFmtId="38" fontId="5" fillId="0" borderId="2" xfId="35" applyFont="1" applyBorder="1" applyAlignment="1">
      <alignment horizontal="right" vertical="center"/>
    </xf>
    <xf numFmtId="38" fontId="5" fillId="0" borderId="4" xfId="35" applyFont="1" applyBorder="1" applyAlignment="1">
      <alignment horizontal="right" vertical="center"/>
    </xf>
    <xf numFmtId="38" fontId="5" fillId="0" borderId="1" xfId="35" applyFont="1" applyBorder="1" applyAlignment="1">
      <alignment horizontal="center" vertical="center"/>
    </xf>
    <xf numFmtId="38" fontId="5" fillId="0" borderId="2" xfId="35" applyFont="1" applyBorder="1" applyAlignment="1">
      <alignment horizontal="center" vertical="center"/>
    </xf>
    <xf numFmtId="38" fontId="5" fillId="0" borderId="4" xfId="35" applyFont="1" applyBorder="1" applyAlignment="1">
      <alignment horizontal="center" vertical="center"/>
    </xf>
    <xf numFmtId="38" fontId="5" fillId="9" borderId="1" xfId="36" applyFont="1" applyFill="1" applyBorder="1" applyAlignment="1" applyProtection="1">
      <alignment horizontal="right" vertical="center"/>
    </xf>
    <xf numFmtId="38" fontId="5" fillId="9" borderId="2" xfId="36" applyFont="1" applyFill="1" applyBorder="1" applyAlignment="1" applyProtection="1">
      <alignment horizontal="right" vertical="center"/>
    </xf>
    <xf numFmtId="38" fontId="5" fillId="9" borderId="4" xfId="36" applyFont="1" applyFill="1" applyBorder="1" applyAlignment="1" applyProtection="1">
      <alignment horizontal="righ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38" fontId="5" fillId="0" borderId="10" xfId="35" applyFont="1" applyBorder="1" applyAlignment="1">
      <alignment horizontal="right" vertical="center"/>
    </xf>
    <xf numFmtId="38" fontId="5" fillId="0" borderId="0" xfId="35" applyFont="1" applyBorder="1" applyAlignment="1">
      <alignment horizontal="right" vertical="center"/>
    </xf>
    <xf numFmtId="38" fontId="5" fillId="0" borderId="8" xfId="35" applyFont="1" applyBorder="1" applyAlignment="1">
      <alignment horizontal="right" vertical="center"/>
    </xf>
    <xf numFmtId="0" fontId="0" fillId="0" borderId="2"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9" fillId="0" borderId="0" xfId="0" applyFont="1" applyAlignment="1">
      <alignment horizontal="right" vertical="center"/>
    </xf>
    <xf numFmtId="0" fontId="7" fillId="0" borderId="0" xfId="0" applyFont="1" applyBorder="1" applyAlignment="1">
      <alignment horizontal="right" vertical="center"/>
    </xf>
    <xf numFmtId="0" fontId="7" fillId="0" borderId="2" xfId="0" applyFont="1" applyBorder="1" applyAlignment="1">
      <alignment horizontal="right" vertical="center"/>
    </xf>
    <xf numFmtId="0" fontId="10" fillId="0" borderId="0" xfId="0" applyFont="1" applyBorder="1" applyAlignment="1">
      <alignment horizontal="left" vertical="center"/>
    </xf>
    <xf numFmtId="0" fontId="5" fillId="9" borderId="2" xfId="0" applyFont="1" applyFill="1" applyBorder="1" applyAlignment="1">
      <alignment horizontal="center" vertical="center"/>
    </xf>
    <xf numFmtId="0" fontId="0" fillId="0" borderId="2" xfId="0" applyBorder="1" applyAlignment="1">
      <alignment horizontal="center" vertical="center" shrinkToFit="1"/>
    </xf>
    <xf numFmtId="0" fontId="0" fillId="0" borderId="2" xfId="0" applyFont="1" applyBorder="1" applyAlignment="1">
      <alignment horizontal="center" vertical="center" shrinkToFit="1"/>
    </xf>
    <xf numFmtId="0" fontId="37" fillId="0" borderId="2" xfId="0" applyFont="1" applyBorder="1" applyAlignment="1">
      <alignment horizontal="center" vertical="center"/>
    </xf>
    <xf numFmtId="0" fontId="19" fillId="0" borderId="0" xfId="0" applyFont="1" applyAlignment="1" applyProtection="1">
      <alignment horizontal="center" vertical="center"/>
    </xf>
    <xf numFmtId="0" fontId="9" fillId="33" borderId="94" xfId="0" applyFont="1" applyFill="1" applyBorder="1" applyAlignment="1" applyProtection="1">
      <alignment horizontal="center" vertical="center"/>
    </xf>
    <xf numFmtId="0" fontId="9" fillId="33" borderId="95" xfId="0" applyFont="1" applyFill="1" applyBorder="1" applyAlignment="1" applyProtection="1">
      <alignment horizontal="center" vertical="center"/>
    </xf>
    <xf numFmtId="0" fontId="9" fillId="33" borderId="96" xfId="0" applyFont="1" applyFill="1" applyBorder="1" applyAlignment="1" applyProtection="1">
      <alignment horizontal="center" vertical="center"/>
    </xf>
    <xf numFmtId="38" fontId="42" fillId="34" borderId="42" xfId="35" applyFont="1" applyFill="1" applyBorder="1" applyAlignment="1" applyProtection="1">
      <alignment horizontal="right" vertical="center"/>
    </xf>
    <xf numFmtId="0" fontId="9" fillId="33" borderId="97" xfId="0" applyFont="1" applyFill="1" applyBorder="1" applyAlignment="1" applyProtection="1">
      <alignment horizontal="center" vertical="center"/>
    </xf>
    <xf numFmtId="0" fontId="9" fillId="33" borderId="98" xfId="0" applyFont="1" applyFill="1" applyBorder="1" applyAlignment="1" applyProtection="1">
      <alignment horizontal="center" vertical="center"/>
    </xf>
    <xf numFmtId="0" fontId="9" fillId="33" borderId="99" xfId="0" applyFont="1" applyFill="1" applyBorder="1" applyAlignment="1" applyProtection="1">
      <alignment horizontal="center" vertical="center"/>
    </xf>
    <xf numFmtId="38" fontId="42" fillId="34" borderId="100" xfId="35" applyFont="1" applyFill="1" applyBorder="1" applyAlignment="1" applyProtection="1">
      <alignment horizontal="right" vertical="center"/>
    </xf>
    <xf numFmtId="0" fontId="9" fillId="33" borderId="90" xfId="0" applyFont="1" applyFill="1" applyBorder="1" applyAlignment="1" applyProtection="1">
      <alignment horizontal="center" vertical="center"/>
    </xf>
    <xf numFmtId="0" fontId="9" fillId="33" borderId="91" xfId="0" applyFont="1" applyFill="1" applyBorder="1" applyAlignment="1" applyProtection="1">
      <alignment horizontal="center" vertical="center"/>
    </xf>
    <xf numFmtId="0" fontId="9" fillId="33" borderId="92" xfId="0" applyFont="1" applyFill="1" applyBorder="1" applyAlignment="1" applyProtection="1">
      <alignment horizontal="center" vertical="center"/>
    </xf>
    <xf numFmtId="38" fontId="42" fillId="34" borderId="104" xfId="35" applyFont="1" applyFill="1" applyBorder="1" applyAlignment="1" applyProtection="1">
      <alignment horizontal="right" vertical="center"/>
    </xf>
    <xf numFmtId="0" fontId="9" fillId="0" borderId="4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45" xfId="0" applyFont="1" applyBorder="1" applyAlignment="1" applyProtection="1">
      <alignment horizontal="center" vertical="center"/>
    </xf>
    <xf numFmtId="0" fontId="9" fillId="33" borderId="10" xfId="0" applyFont="1" applyFill="1" applyBorder="1" applyAlignment="1" applyProtection="1">
      <alignment horizontal="center" vertical="center"/>
    </xf>
    <xf numFmtId="0" fontId="9" fillId="33" borderId="0" xfId="0" applyFont="1" applyFill="1" applyBorder="1" applyAlignment="1" applyProtection="1">
      <alignment horizontal="center" vertical="center"/>
    </xf>
    <xf numFmtId="0" fontId="9" fillId="33" borderId="8" xfId="0" applyFont="1" applyFill="1" applyBorder="1" applyAlignment="1" applyProtection="1">
      <alignment horizontal="center" vertical="center"/>
    </xf>
    <xf numFmtId="0" fontId="9" fillId="0" borderId="101" xfId="0" applyFont="1" applyBorder="1" applyAlignment="1" applyProtection="1">
      <alignment horizontal="center" vertical="center"/>
    </xf>
    <xf numFmtId="0" fontId="9" fillId="0" borderId="102" xfId="0" applyFont="1" applyBorder="1" applyAlignment="1" applyProtection="1">
      <alignment horizontal="center" vertical="center"/>
    </xf>
    <xf numFmtId="0" fontId="9" fillId="0" borderId="103" xfId="0" applyFont="1" applyBorder="1" applyAlignment="1" applyProtection="1">
      <alignment horizontal="center" vertical="center"/>
    </xf>
    <xf numFmtId="0" fontId="9" fillId="33" borderId="85" xfId="0" applyFont="1" applyFill="1" applyBorder="1" applyAlignment="1" applyProtection="1">
      <alignment horizontal="center" vertical="center"/>
    </xf>
    <xf numFmtId="0" fontId="9" fillId="33" borderId="75" xfId="0" applyFont="1" applyFill="1" applyBorder="1" applyAlignment="1" applyProtection="1">
      <alignment horizontal="center" vertical="center"/>
    </xf>
    <xf numFmtId="0" fontId="9" fillId="33" borderId="86" xfId="0" applyFont="1" applyFill="1" applyBorder="1" applyAlignment="1" applyProtection="1">
      <alignment horizontal="center" vertical="center"/>
    </xf>
    <xf numFmtId="0" fontId="9" fillId="0" borderId="50"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52" xfId="0" applyFont="1" applyBorder="1" applyAlignment="1" applyProtection="1">
      <alignment horizontal="center" vertical="center"/>
    </xf>
    <xf numFmtId="38" fontId="42" fillId="34" borderId="43" xfId="35" applyFont="1" applyFill="1" applyBorder="1" applyAlignment="1" applyProtection="1">
      <alignment horizontal="right" vertical="center"/>
    </xf>
    <xf numFmtId="38" fontId="42" fillId="34" borderId="44" xfId="35" applyFont="1" applyFill="1" applyBorder="1" applyAlignment="1" applyProtection="1">
      <alignment horizontal="right" vertical="center"/>
    </xf>
    <xf numFmtId="38" fontId="42" fillId="34" borderId="45" xfId="35" applyFont="1" applyFill="1" applyBorder="1" applyAlignment="1" applyProtection="1">
      <alignment horizontal="right" vertical="center"/>
    </xf>
    <xf numFmtId="38" fontId="42" fillId="0" borderId="43" xfId="35" applyFont="1" applyFill="1" applyBorder="1" applyAlignment="1" applyProtection="1">
      <alignment horizontal="right" vertical="center"/>
      <protection locked="0"/>
    </xf>
    <xf numFmtId="38" fontId="42" fillId="0" borderId="44" xfId="35" applyFont="1" applyFill="1" applyBorder="1" applyAlignment="1" applyProtection="1">
      <alignment horizontal="right" vertical="center"/>
      <protection locked="0"/>
    </xf>
    <xf numFmtId="38" fontId="42" fillId="0" borderId="45" xfId="35" applyFont="1" applyFill="1" applyBorder="1" applyAlignment="1" applyProtection="1">
      <alignment horizontal="right" vertical="center"/>
      <protection locked="0"/>
    </xf>
    <xf numFmtId="177" fontId="42" fillId="0" borderId="101" xfId="35" applyNumberFormat="1" applyFont="1" applyFill="1" applyBorder="1" applyAlignment="1" applyProtection="1">
      <alignment horizontal="right" vertical="center"/>
      <protection locked="0"/>
    </xf>
    <xf numFmtId="177" fontId="42" fillId="0" borderId="102" xfId="35" applyNumberFormat="1" applyFont="1" applyFill="1" applyBorder="1" applyAlignment="1" applyProtection="1">
      <alignment horizontal="right" vertical="center"/>
      <protection locked="0"/>
    </xf>
    <xf numFmtId="177" fontId="42" fillId="0" borderId="103" xfId="35" applyNumberFormat="1" applyFont="1" applyFill="1" applyBorder="1" applyAlignment="1" applyProtection="1">
      <alignment horizontal="right" vertical="center"/>
      <protection locked="0"/>
    </xf>
    <xf numFmtId="177" fontId="42" fillId="0" borderId="43" xfId="35" applyNumberFormat="1" applyFont="1" applyFill="1" applyBorder="1" applyAlignment="1" applyProtection="1">
      <alignment horizontal="right" vertical="center"/>
      <protection locked="0"/>
    </xf>
    <xf numFmtId="177" fontId="42" fillId="0" borderId="44" xfId="35" applyNumberFormat="1" applyFont="1" applyFill="1" applyBorder="1" applyAlignment="1" applyProtection="1">
      <alignment horizontal="right" vertical="center"/>
      <protection locked="0"/>
    </xf>
    <xf numFmtId="177" fontId="42" fillId="0" borderId="45" xfId="35" applyNumberFormat="1" applyFont="1" applyFill="1" applyBorder="1" applyAlignment="1" applyProtection="1">
      <alignment horizontal="right" vertical="center"/>
      <protection locked="0"/>
    </xf>
    <xf numFmtId="177" fontId="13" fillId="9" borderId="100" xfId="35" applyNumberFormat="1" applyFont="1" applyFill="1" applyBorder="1" applyAlignment="1" applyProtection="1">
      <alignment horizontal="right" vertical="center"/>
    </xf>
    <xf numFmtId="38" fontId="42" fillId="0" borderId="101" xfId="35" applyFont="1" applyFill="1" applyBorder="1" applyAlignment="1" applyProtection="1">
      <alignment horizontal="right" vertical="center"/>
      <protection locked="0"/>
    </xf>
    <xf numFmtId="38" fontId="42" fillId="0" borderId="102" xfId="35" applyFont="1" applyFill="1" applyBorder="1" applyAlignment="1" applyProtection="1">
      <alignment horizontal="right" vertical="center"/>
      <protection locked="0"/>
    </xf>
    <xf numFmtId="38" fontId="42" fillId="0" borderId="103" xfId="35" applyFont="1" applyFill="1" applyBorder="1" applyAlignment="1" applyProtection="1">
      <alignment horizontal="right" vertical="center"/>
      <protection locked="0"/>
    </xf>
    <xf numFmtId="38" fontId="13" fillId="9" borderId="77" xfId="35" applyFont="1" applyFill="1" applyBorder="1" applyAlignment="1" applyProtection="1">
      <alignment horizontal="right" vertical="center"/>
    </xf>
    <xf numFmtId="38" fontId="13" fillId="9" borderId="76" xfId="35" applyFont="1" applyFill="1" applyBorder="1" applyAlignment="1" applyProtection="1">
      <alignment horizontal="right" vertical="center"/>
    </xf>
    <xf numFmtId="38" fontId="42" fillId="0" borderId="50" xfId="35" applyFont="1" applyFill="1" applyBorder="1" applyAlignment="1" applyProtection="1">
      <alignment horizontal="right" vertical="center"/>
      <protection locked="0"/>
    </xf>
    <xf numFmtId="38" fontId="42" fillId="0" borderId="51" xfId="35" applyFont="1" applyFill="1" applyBorder="1" applyAlignment="1" applyProtection="1">
      <alignment horizontal="right" vertical="center"/>
      <protection locked="0"/>
    </xf>
    <xf numFmtId="38" fontId="42" fillId="0" borderId="52" xfId="35" applyFont="1" applyFill="1" applyBorder="1" applyAlignment="1" applyProtection="1">
      <alignment horizontal="right" vertical="center"/>
      <protection locked="0"/>
    </xf>
    <xf numFmtId="38" fontId="42" fillId="0" borderId="105" xfId="35" applyFont="1" applyFill="1" applyBorder="1" applyAlignment="1" applyProtection="1">
      <alignment horizontal="right" vertical="center"/>
      <protection locked="0"/>
    </xf>
    <xf numFmtId="38" fontId="42" fillId="34" borderId="50" xfId="35" applyFont="1" applyFill="1" applyBorder="1" applyAlignment="1" applyProtection="1">
      <alignment horizontal="right" vertical="center"/>
    </xf>
    <xf numFmtId="38" fontId="42" fillId="34" borderId="51" xfId="35" applyFont="1" applyFill="1" applyBorder="1" applyAlignment="1" applyProtection="1">
      <alignment horizontal="right" vertical="center"/>
    </xf>
    <xf numFmtId="38" fontId="42" fillId="34" borderId="52" xfId="35" applyFont="1" applyFill="1" applyBorder="1" applyAlignment="1" applyProtection="1">
      <alignment horizontal="right" vertical="center"/>
    </xf>
    <xf numFmtId="38" fontId="42" fillId="34" borderId="105" xfId="35" applyFont="1" applyFill="1" applyBorder="1" applyAlignment="1" applyProtection="1">
      <alignment horizontal="right" vertical="center"/>
    </xf>
    <xf numFmtId="38" fontId="13" fillId="9" borderId="74" xfId="35" applyFont="1" applyFill="1" applyBorder="1" applyAlignment="1" applyProtection="1">
      <alignment horizontal="right" vertical="center"/>
    </xf>
    <xf numFmtId="38" fontId="13" fillId="9" borderId="85" xfId="35" applyFont="1" applyFill="1" applyBorder="1" applyAlignment="1" applyProtection="1">
      <alignment horizontal="right" vertical="center"/>
    </xf>
    <xf numFmtId="38" fontId="13" fillId="9" borderId="75" xfId="35" applyFont="1" applyFill="1" applyBorder="1" applyAlignment="1" applyProtection="1">
      <alignment horizontal="right" vertical="center"/>
    </xf>
    <xf numFmtId="38" fontId="13" fillId="9" borderId="86" xfId="35" applyFont="1" applyFill="1" applyBorder="1" applyAlignment="1" applyProtection="1">
      <alignment horizontal="right" vertical="center"/>
    </xf>
    <xf numFmtId="38" fontId="13" fillId="9" borderId="83" xfId="35" applyFont="1" applyFill="1" applyBorder="1" applyAlignment="1" applyProtection="1">
      <alignment horizontal="right" vertical="center"/>
    </xf>
    <xf numFmtId="0" fontId="9" fillId="0" borderId="10"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8" xfId="0" applyFont="1" applyBorder="1" applyAlignment="1" applyProtection="1">
      <alignment horizontal="left" vertical="center"/>
    </xf>
    <xf numFmtId="0" fontId="11" fillId="0" borderId="18"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3" fillId="0" borderId="0" xfId="0" applyFont="1" applyBorder="1" applyAlignment="1" applyProtection="1">
      <alignment horizontal="center" vertical="center"/>
    </xf>
    <xf numFmtId="0" fontId="9" fillId="0" borderId="87" xfId="0" applyFont="1" applyBorder="1" applyAlignment="1" applyProtection="1">
      <alignment vertical="center"/>
    </xf>
    <xf numFmtId="0" fontId="9" fillId="0" borderId="88" xfId="0" applyFont="1" applyBorder="1" applyAlignment="1" applyProtection="1">
      <alignment vertical="center"/>
    </xf>
    <xf numFmtId="0" fontId="9" fillId="0" borderId="89" xfId="0" applyFont="1" applyBorder="1" applyAlignment="1" applyProtection="1">
      <alignment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9" fillId="0" borderId="82"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9" fillId="0" borderId="86" xfId="0" applyFont="1" applyBorder="1" applyAlignment="1" applyProtection="1">
      <alignment horizontal="left" vertical="center" wrapText="1"/>
    </xf>
    <xf numFmtId="0" fontId="9" fillId="0" borderId="78" xfId="0" applyFont="1" applyBorder="1" applyAlignment="1" applyProtection="1">
      <alignment horizontal="left" vertical="center" wrapText="1"/>
    </xf>
    <xf numFmtId="0" fontId="9" fillId="0" borderId="79" xfId="0" applyFont="1" applyBorder="1" applyAlignment="1" applyProtection="1">
      <alignment horizontal="left" vertical="center" wrapText="1"/>
    </xf>
    <xf numFmtId="0" fontId="9" fillId="0" borderId="80" xfId="0" applyFont="1" applyBorder="1" applyAlignment="1" applyProtection="1">
      <alignment horizontal="left" vertical="center" wrapText="1"/>
    </xf>
    <xf numFmtId="177" fontId="13" fillId="9" borderId="24" xfId="35" applyNumberFormat="1" applyFont="1" applyFill="1" applyBorder="1" applyAlignment="1" applyProtection="1">
      <alignment horizontal="right" vertical="center"/>
    </xf>
    <xf numFmtId="0" fontId="43" fillId="0" borderId="0" xfId="0" applyFont="1" applyAlignment="1" applyProtection="1">
      <alignment horizontal="left" vertical="center"/>
    </xf>
    <xf numFmtId="0" fontId="43" fillId="0" borderId="0" xfId="0" applyFont="1" applyAlignment="1" applyProtection="1">
      <alignment horizontal="left" vertical="center" wrapText="1"/>
    </xf>
    <xf numFmtId="0" fontId="9" fillId="0" borderId="18" xfId="0" applyFont="1" applyBorder="1" applyAlignment="1" applyProtection="1">
      <alignment horizontal="left" vertical="center"/>
    </xf>
    <xf numFmtId="0" fontId="9" fillId="0" borderId="19" xfId="0" applyFont="1" applyBorder="1" applyAlignment="1" applyProtection="1">
      <alignment horizontal="center" vertical="center" textRotation="255" shrinkToFit="1"/>
    </xf>
    <xf numFmtId="0" fontId="9" fillId="0" borderId="18" xfId="0" applyFont="1" applyBorder="1" applyAlignment="1" applyProtection="1">
      <alignment horizontal="center" vertical="center" textRotation="255" shrinkToFit="1"/>
    </xf>
    <xf numFmtId="38" fontId="13" fillId="9" borderId="100" xfId="35" applyFont="1" applyFill="1" applyBorder="1" applyAlignment="1" applyProtection="1">
      <alignment horizontal="right" vertical="center"/>
    </xf>
    <xf numFmtId="0" fontId="9" fillId="0" borderId="19" xfId="0" applyFont="1" applyBorder="1" applyAlignment="1" applyProtection="1">
      <alignment horizontal="justify" vertical="center"/>
    </xf>
    <xf numFmtId="0" fontId="9" fillId="0" borderId="18" xfId="0" applyFont="1" applyBorder="1" applyAlignment="1" applyProtection="1">
      <alignment horizontal="justify" vertical="center"/>
    </xf>
    <xf numFmtId="49" fontId="13" fillId="0" borderId="82" xfId="0" applyNumberFormat="1" applyFont="1" applyBorder="1" applyAlignment="1" applyProtection="1">
      <alignment horizontal="justify" vertical="center" wrapText="1"/>
    </xf>
    <xf numFmtId="49" fontId="13" fillId="0" borderId="75" xfId="0" applyNumberFormat="1" applyFont="1" applyBorder="1" applyAlignment="1" applyProtection="1">
      <alignment horizontal="justify" vertical="center" wrapText="1"/>
    </xf>
    <xf numFmtId="49" fontId="13" fillId="0" borderId="86" xfId="0" applyNumberFormat="1" applyFont="1" applyBorder="1" applyAlignment="1" applyProtection="1">
      <alignment horizontal="justify" vertical="center" wrapText="1"/>
    </xf>
    <xf numFmtId="49" fontId="13" fillId="0" borderId="78" xfId="0" applyNumberFormat="1" applyFont="1" applyBorder="1" applyAlignment="1" applyProtection="1">
      <alignment horizontal="justify" vertical="center" wrapText="1"/>
    </xf>
    <xf numFmtId="49" fontId="13" fillId="0" borderId="79" xfId="0" applyNumberFormat="1" applyFont="1" applyBorder="1" applyAlignment="1" applyProtection="1">
      <alignment horizontal="justify" vertical="center" wrapText="1"/>
    </xf>
    <xf numFmtId="49" fontId="13" fillId="0" borderId="80" xfId="0" applyNumberFormat="1" applyFont="1" applyBorder="1" applyAlignment="1" applyProtection="1">
      <alignment horizontal="justify" vertical="center" wrapText="1"/>
    </xf>
    <xf numFmtId="177" fontId="13" fillId="9" borderId="74" xfId="35" applyNumberFormat="1" applyFont="1" applyFill="1" applyBorder="1" applyAlignment="1" applyProtection="1">
      <alignment horizontal="right" vertical="center"/>
    </xf>
    <xf numFmtId="38" fontId="13" fillId="9" borderId="16" xfId="35" applyFont="1" applyFill="1" applyBorder="1" applyAlignment="1" applyProtection="1">
      <alignment horizontal="right" vertical="center"/>
    </xf>
    <xf numFmtId="38" fontId="13" fillId="9" borderId="3" xfId="35" applyFont="1" applyFill="1" applyBorder="1" applyAlignment="1" applyProtection="1">
      <alignment horizontal="right" vertical="center"/>
    </xf>
    <xf numFmtId="38" fontId="13" fillId="9" borderId="9" xfId="35" applyFont="1" applyFill="1" applyBorder="1" applyAlignment="1" applyProtection="1">
      <alignment horizontal="right" vertical="center"/>
    </xf>
    <xf numFmtId="3" fontId="5" fillId="33" borderId="2" xfId="0" applyNumberFormat="1" applyFont="1" applyFill="1" applyBorder="1" applyAlignment="1" applyProtection="1">
      <alignment horizontal="center" vertical="center"/>
    </xf>
    <xf numFmtId="176" fontId="5" fillId="33" borderId="16" xfId="28" applyNumberFormat="1" applyFont="1" applyFill="1" applyBorder="1" applyAlignment="1" applyProtection="1">
      <alignment horizontal="center" vertical="center"/>
    </xf>
    <xf numFmtId="176" fontId="5" fillId="33" borderId="3" xfId="28" applyNumberFormat="1" applyFont="1" applyFill="1" applyBorder="1" applyAlignment="1" applyProtection="1">
      <alignment horizontal="center" vertical="center"/>
    </xf>
    <xf numFmtId="176" fontId="5" fillId="33" borderId="9" xfId="28" applyNumberFormat="1" applyFont="1" applyFill="1" applyBorder="1" applyAlignment="1" applyProtection="1">
      <alignment horizontal="center" vertical="center"/>
    </xf>
    <xf numFmtId="38" fontId="13" fillId="9" borderId="93" xfId="35" applyFont="1" applyFill="1" applyBorder="1" applyAlignment="1" applyProtection="1">
      <alignment horizontal="right" vertical="center"/>
    </xf>
    <xf numFmtId="0" fontId="9" fillId="33" borderId="87" xfId="0" applyFont="1" applyFill="1" applyBorder="1" applyAlignment="1" applyProtection="1">
      <alignment horizontal="center" vertical="center"/>
    </xf>
    <xf numFmtId="0" fontId="9" fillId="33" borderId="88" xfId="0" applyFont="1" applyFill="1" applyBorder="1" applyAlignment="1" applyProtection="1">
      <alignment horizontal="center" vertical="center"/>
    </xf>
    <xf numFmtId="0" fontId="9" fillId="33" borderId="89" xfId="0" applyFont="1" applyFill="1" applyBorder="1" applyAlignment="1" applyProtection="1">
      <alignment horizontal="center" vertical="center"/>
    </xf>
    <xf numFmtId="0" fontId="43" fillId="0" borderId="0" xfId="0" applyFont="1" applyBorder="1" applyAlignment="1" applyProtection="1">
      <alignment horizontal="left" vertical="center" wrapText="1"/>
    </xf>
    <xf numFmtId="0" fontId="5" fillId="0" borderId="18" xfId="0" applyFont="1" applyBorder="1" applyAlignment="1" applyProtection="1">
      <alignment horizontal="center" vertical="center"/>
    </xf>
    <xf numFmtId="176" fontId="5" fillId="9" borderId="16" xfId="28" applyNumberFormat="1" applyFont="1" applyFill="1" applyBorder="1" applyAlignment="1" applyProtection="1">
      <alignment horizontal="center" vertical="center" shrinkToFit="1"/>
    </xf>
    <xf numFmtId="176" fontId="5" fillId="9" borderId="3" xfId="28" applyNumberFormat="1" applyFont="1" applyFill="1" applyBorder="1" applyAlignment="1" applyProtection="1">
      <alignment horizontal="center" vertical="center" shrinkToFit="1"/>
    </xf>
    <xf numFmtId="176" fontId="5" fillId="9" borderId="9" xfId="28" applyNumberFormat="1" applyFont="1" applyFill="1" applyBorder="1" applyAlignment="1" applyProtection="1">
      <alignment horizontal="center" vertical="center" shrinkToFit="1"/>
    </xf>
    <xf numFmtId="176" fontId="5" fillId="9" borderId="1" xfId="28" applyNumberFormat="1" applyFont="1" applyFill="1" applyBorder="1" applyAlignment="1" applyProtection="1">
      <alignment horizontal="center" vertical="center" shrinkToFit="1"/>
    </xf>
    <xf numFmtId="176" fontId="5" fillId="9" borderId="2" xfId="28" applyNumberFormat="1" applyFont="1" applyFill="1" applyBorder="1" applyAlignment="1" applyProtection="1">
      <alignment horizontal="center" vertical="center" shrinkToFit="1"/>
    </xf>
    <xf numFmtId="176" fontId="5" fillId="9" borderId="4" xfId="28" applyNumberFormat="1" applyFont="1" applyFill="1" applyBorder="1" applyAlignment="1" applyProtection="1">
      <alignment horizontal="center" vertical="center" shrinkToFit="1"/>
    </xf>
    <xf numFmtId="176" fontId="5" fillId="9" borderId="31" xfId="28" applyNumberFormat="1" applyFont="1" applyFill="1" applyBorder="1" applyAlignment="1" applyProtection="1">
      <alignment horizontal="center" vertical="center" shrinkToFit="1"/>
    </xf>
    <xf numFmtId="176" fontId="5" fillId="9" borderId="26" xfId="28" applyNumberFormat="1" applyFont="1" applyFill="1" applyBorder="1" applyAlignment="1" applyProtection="1">
      <alignment horizontal="center" vertical="center" shrinkToFit="1"/>
    </xf>
    <xf numFmtId="176" fontId="5" fillId="9" borderId="27" xfId="28" applyNumberFormat="1" applyFont="1" applyFill="1" applyBorder="1" applyAlignment="1" applyProtection="1">
      <alignment horizontal="center" vertical="center" shrinkToFit="1"/>
    </xf>
    <xf numFmtId="176" fontId="5" fillId="33" borderId="25" xfId="28" applyNumberFormat="1" applyFont="1" applyFill="1" applyBorder="1" applyAlignment="1" applyProtection="1">
      <alignment horizontal="center" vertical="center"/>
    </xf>
    <xf numFmtId="176" fontId="5" fillId="33" borderId="81" xfId="28" applyNumberFormat="1" applyFont="1" applyFill="1" applyBorder="1" applyAlignment="1" applyProtection="1">
      <alignment horizontal="center" vertical="center"/>
    </xf>
    <xf numFmtId="176" fontId="5" fillId="9" borderId="0" xfId="28" applyNumberFormat="1" applyFont="1" applyFill="1" applyBorder="1" applyAlignment="1" applyProtection="1">
      <alignment horizontal="center" vertical="center" shrinkToFit="1"/>
    </xf>
    <xf numFmtId="176" fontId="5" fillId="9" borderId="8" xfId="28" applyNumberFormat="1" applyFont="1" applyFill="1" applyBorder="1" applyAlignment="1" applyProtection="1">
      <alignment horizontal="center" vertical="center" shrinkToFit="1"/>
    </xf>
    <xf numFmtId="176" fontId="5" fillId="33" borderId="84" xfId="28" applyNumberFormat="1" applyFont="1" applyFill="1" applyBorder="1" applyAlignment="1" applyProtection="1">
      <alignment horizontal="center" vertical="center"/>
    </xf>
    <xf numFmtId="176" fontId="5" fillId="33" borderId="80" xfId="28" applyNumberFormat="1" applyFont="1" applyFill="1" applyBorder="1" applyAlignment="1" applyProtection="1">
      <alignment horizontal="center" vertical="center"/>
    </xf>
    <xf numFmtId="176" fontId="5" fillId="33" borderId="10" xfId="28" applyNumberFormat="1" applyFont="1" applyFill="1" applyBorder="1" applyAlignment="1" applyProtection="1">
      <alignment horizontal="center" vertical="center"/>
    </xf>
    <xf numFmtId="176" fontId="5" fillId="33" borderId="8" xfId="28" applyNumberFormat="1" applyFont="1" applyFill="1" applyBorder="1" applyAlignment="1" applyProtection="1">
      <alignment horizontal="center" vertical="center"/>
    </xf>
    <xf numFmtId="176" fontId="5" fillId="33" borderId="1" xfId="28" applyNumberFormat="1" applyFont="1" applyFill="1" applyBorder="1" applyAlignment="1" applyProtection="1">
      <alignment horizontal="center" vertical="center"/>
    </xf>
    <xf numFmtId="176" fontId="5" fillId="33" borderId="4" xfId="28" applyNumberFormat="1" applyFont="1" applyFill="1" applyBorder="1" applyAlignment="1" applyProtection="1">
      <alignment horizontal="center" vertical="center"/>
    </xf>
    <xf numFmtId="176" fontId="5" fillId="33" borderId="2" xfId="28" applyNumberFormat="1" applyFont="1" applyFill="1" applyBorder="1" applyAlignment="1" applyProtection="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cellStyle name="桁区切り 3" xfId="48"/>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7"/>
    <cellStyle name="良い" xfId="46" builtinId="26"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0</xdr:colOff>
      <xdr:row>22</xdr:row>
      <xdr:rowOff>0</xdr:rowOff>
    </xdr:from>
    <xdr:ext cx="184731" cy="264560"/>
    <xdr:sp macro="" textlink="">
      <xdr:nvSpPr>
        <xdr:cNvPr id="1309" name="テキスト ボックス 1"/>
        <xdr:cNvSpPr txBox="1"/>
      </xdr:nvSpPr>
      <xdr:spPr>
        <a:xfrm>
          <a:off x="647700" y="6924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0" name="テキスト ボックス 10"/>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1" name="テキスト ボックス 11"/>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0</xdr:colOff>
      <xdr:row>76</xdr:row>
      <xdr:rowOff>0</xdr:rowOff>
    </xdr:from>
    <xdr:ext cx="184731" cy="264560"/>
    <xdr:sp macro="" textlink="">
      <xdr:nvSpPr>
        <xdr:cNvPr id="1312" name="テキスト ボックス 12"/>
        <xdr:cNvSpPr txBox="1"/>
      </xdr:nvSpPr>
      <xdr:spPr>
        <a:xfrm>
          <a:off x="194310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18</xdr:col>
      <xdr:colOff>0</xdr:colOff>
      <xdr:row>76</xdr:row>
      <xdr:rowOff>0</xdr:rowOff>
    </xdr:from>
    <xdr:ext cx="184731" cy="264560"/>
    <xdr:sp macro="" textlink="">
      <xdr:nvSpPr>
        <xdr:cNvPr id="1313" name="テキスト ボックス 13"/>
        <xdr:cNvSpPr txBox="1"/>
      </xdr:nvSpPr>
      <xdr:spPr>
        <a:xfrm>
          <a:off x="2914650"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76</xdr:row>
      <xdr:rowOff>0</xdr:rowOff>
    </xdr:from>
    <xdr:ext cx="184731" cy="264560"/>
    <xdr:sp macro="" textlink="">
      <xdr:nvSpPr>
        <xdr:cNvPr id="1314" name="テキスト ボックス 16"/>
        <xdr:cNvSpPr txBox="1"/>
      </xdr:nvSpPr>
      <xdr:spPr>
        <a:xfrm>
          <a:off x="2752725" y="41471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78</xdr:row>
      <xdr:rowOff>0</xdr:rowOff>
    </xdr:from>
    <xdr:ext cx="184731" cy="264560"/>
    <xdr:sp macro="" textlink="">
      <xdr:nvSpPr>
        <xdr:cNvPr id="3" name="テキスト ボックス 10"/>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4" name="テキスト ボックス 11"/>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5" name="テキスト ボックス 12"/>
        <xdr:cNvSpPr txBox="1"/>
      </xdr:nvSpPr>
      <xdr:spPr>
        <a:xfrm>
          <a:off x="19621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6" name="テキスト ボックス 13"/>
        <xdr:cNvSpPr txBox="1"/>
      </xdr:nvSpPr>
      <xdr:spPr>
        <a:xfrm>
          <a:off x="2952750"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4</xdr:col>
      <xdr:colOff>0</xdr:colOff>
      <xdr:row>78</xdr:row>
      <xdr:rowOff>0</xdr:rowOff>
    </xdr:from>
    <xdr:ext cx="184731" cy="264560"/>
    <xdr:sp macro="" textlink="">
      <xdr:nvSpPr>
        <xdr:cNvPr id="7" name="テキスト ボックス 16"/>
        <xdr:cNvSpPr txBox="1"/>
      </xdr:nvSpPr>
      <xdr:spPr>
        <a:xfrm>
          <a:off x="2790825" y="415480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922" name="テキスト ボックス 1"/>
        <xdr:cNvSpPr txBox="1"/>
      </xdr:nvSpPr>
      <xdr:spPr>
        <a:xfrm>
          <a:off x="58737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3" name="テキスト ボックス 3"/>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4" name="テキスト ボックス 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45</xdr:row>
      <xdr:rowOff>0</xdr:rowOff>
    </xdr:from>
    <xdr:ext cx="184731" cy="264560"/>
    <xdr:sp macro="" textlink="">
      <xdr:nvSpPr>
        <xdr:cNvPr id="2925" name="テキスト ボックス 5"/>
        <xdr:cNvSpPr txBox="1"/>
      </xdr:nvSpPr>
      <xdr:spPr>
        <a:xfrm>
          <a:off x="2859617"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45</xdr:row>
      <xdr:rowOff>0</xdr:rowOff>
    </xdr:from>
    <xdr:ext cx="184731" cy="264560"/>
    <xdr:sp macro="" textlink="">
      <xdr:nvSpPr>
        <xdr:cNvPr id="2926" name="テキスト ボックス 33"/>
        <xdr:cNvSpPr txBox="1"/>
      </xdr:nvSpPr>
      <xdr:spPr>
        <a:xfrm>
          <a:off x="587375"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45</xdr:row>
      <xdr:rowOff>0</xdr:rowOff>
    </xdr:from>
    <xdr:ext cx="184731" cy="264560"/>
    <xdr:sp macro="" textlink="">
      <xdr:nvSpPr>
        <xdr:cNvPr id="2927" name="テキスト ボックス 34"/>
        <xdr:cNvSpPr txBox="1"/>
      </xdr:nvSpPr>
      <xdr:spPr>
        <a:xfrm>
          <a:off x="1845733" y="13821833"/>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28" name="テキスト ボックス 35"/>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29" name="テキスト ボックス 43"/>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0" name="テキスト ボックス 4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1" name="テキスト ボックス 45"/>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90</xdr:row>
      <xdr:rowOff>0</xdr:rowOff>
    </xdr:from>
    <xdr:ext cx="184731" cy="264560"/>
    <xdr:sp macro="" textlink="">
      <xdr:nvSpPr>
        <xdr:cNvPr id="2932" name="テキスト ボックス 47"/>
        <xdr:cNvSpPr txBox="1"/>
      </xdr:nvSpPr>
      <xdr:spPr>
        <a:xfrm>
          <a:off x="587375"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3" name="テキスト ボックス 48"/>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68</xdr:col>
      <xdr:colOff>9330</xdr:colOff>
      <xdr:row>3</xdr:row>
      <xdr:rowOff>257473</xdr:rowOff>
    </xdr:from>
    <xdr:to>
      <xdr:col>79</xdr:col>
      <xdr:colOff>85706</xdr:colOff>
      <xdr:row>7</xdr:row>
      <xdr:rowOff>181570</xdr:rowOff>
    </xdr:to>
    <xdr:sp macro="" textlink="">
      <xdr:nvSpPr>
        <xdr:cNvPr id="2934" name="テキスト ボックス 6"/>
        <xdr:cNvSpPr txBox="1"/>
      </xdr:nvSpPr>
      <xdr:spPr>
        <a:xfrm>
          <a:off x="11315700" y="952500"/>
          <a:ext cx="2657475" cy="1066800"/>
        </a:xfrm>
        <a:prstGeom prst="rect">
          <a:avLst/>
        </a:prstGeom>
        <a:solidFill>
          <a:schemeClr val="accent5">
            <a:lumMod val="40000"/>
            <a:lumOff val="60000"/>
          </a:schemeClr>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r>
            <a:rPr lang="ja-JP" altLang="en-US" sz="1100"/>
            <a:t>シート「別表３」は数式が入っているためシートを保護しています</a:t>
          </a:r>
          <a:endParaRPr lang="en-US" altLang="ja-JP" sz="1100"/>
        </a:p>
        <a:p>
          <a:pPr>
            <a:lnSpc>
              <a:spcPts val="1100"/>
            </a:lnSpc>
          </a:pPr>
          <a:endParaRPr lang="en-US" altLang="ja-JP" sz="1100"/>
        </a:p>
      </xdr:txBody>
    </xdr:sp>
    <xdr:clientData/>
  </xdr:twoCellAnchor>
  <xdr:oneCellAnchor>
    <xdr:from>
      <xdr:col>12</xdr:col>
      <xdr:colOff>152400</xdr:colOff>
      <xdr:row>90</xdr:row>
      <xdr:rowOff>0</xdr:rowOff>
    </xdr:from>
    <xdr:ext cx="184731" cy="264560"/>
    <xdr:sp macro="" textlink="">
      <xdr:nvSpPr>
        <xdr:cNvPr id="2935" name="テキスト ボックス 21"/>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6" name="テキスト ボックス 22"/>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21</xdr:col>
      <xdr:colOff>2117</xdr:colOff>
      <xdr:row>90</xdr:row>
      <xdr:rowOff>0</xdr:rowOff>
    </xdr:from>
    <xdr:ext cx="184731" cy="264560"/>
    <xdr:sp macro="" textlink="">
      <xdr:nvSpPr>
        <xdr:cNvPr id="2937" name="テキスト ボックス 23"/>
        <xdr:cNvSpPr txBox="1"/>
      </xdr:nvSpPr>
      <xdr:spPr>
        <a:xfrm>
          <a:off x="2859617"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12</xdr:col>
      <xdr:colOff>152400</xdr:colOff>
      <xdr:row>90</xdr:row>
      <xdr:rowOff>0</xdr:rowOff>
    </xdr:from>
    <xdr:ext cx="184731" cy="264560"/>
    <xdr:sp macro="" textlink="">
      <xdr:nvSpPr>
        <xdr:cNvPr id="2938" name="テキスト ボックス 24"/>
        <xdr:cNvSpPr txBox="1"/>
      </xdr:nvSpPr>
      <xdr:spPr>
        <a:xfrm>
          <a:off x="1845733" y="27643667"/>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33</xdr:col>
      <xdr:colOff>171450</xdr:colOff>
      <xdr:row>110</xdr:row>
      <xdr:rowOff>0</xdr:rowOff>
    </xdr:from>
    <xdr:to>
      <xdr:col>33</xdr:col>
      <xdr:colOff>171450</xdr:colOff>
      <xdr:row>112</xdr:row>
      <xdr:rowOff>0</xdr:rowOff>
    </xdr:to>
    <xdr:sp macro="" textlink="" fLocksText="0">
      <xdr:nvSpPr>
        <xdr:cNvPr id="941" name="Rectangle 322"/>
        <xdr:cNvSpPr/>
      </xdr:nvSpPr>
      <xdr:spPr bwMode="auto">
        <a:xfrm>
          <a:off x="5600700" y="32508825"/>
          <a:ext cx="0" cy="714375"/>
        </a:xfrm>
        <a:prstGeom prst="rect">
          <a:avLst/>
        </a:prstGeom>
        <a:solidFill>
          <a:srgbClr val="FFFFFF"/>
        </a:solidFill>
        <a:ln w="9525">
          <a:noFill/>
          <a:miter lim="800000"/>
        </a:ln>
      </xdr:spPr>
      <xdr:txBody>
        <a:bodyPr vertOverflow="clip" vert="wordArtVertRtl" wrap="square" lIns="27432" tIns="0" rIns="0" bIns="0" anchor="b" upright="1"/>
        <a:lstStyle/>
        <a:p>
          <a:pPr algn="l" rtl="0"/>
          <a:r>
            <a:rPr lang="ja-JP" altLang="en-US" sz="1100" b="0" i="0">
              <a:solidFill>
                <a:srgbClr val="000000"/>
              </a:solidFill>
              <a:latin typeface="ＭＳ Ｐ明朝" pitchFamily="18" charset="-128"/>
              <a:ea typeface="ＭＳ Ｐ明朝" pitchFamily="18" charset="-128"/>
            </a:rPr>
            <a:t>公表します。</a:t>
          </a:r>
        </a:p>
      </xdr:txBody>
    </xdr:sp>
    <xdr:clientData/>
  </xdr:twoCellAnchor>
  <xdr:twoCellAnchor>
    <xdr:from>
      <xdr:col>6</xdr:col>
      <xdr:colOff>0</xdr:colOff>
      <xdr:row>68</xdr:row>
      <xdr:rowOff>181273</xdr:rowOff>
    </xdr:from>
    <xdr:to>
      <xdr:col>34</xdr:col>
      <xdr:colOff>0</xdr:colOff>
      <xdr:row>71</xdr:row>
      <xdr:rowOff>0</xdr:rowOff>
    </xdr:to>
    <xdr:sp macro="" textlink="" fLocksText="0">
      <xdr:nvSpPr>
        <xdr:cNvPr id="942" name="AutoShape 414"/>
        <xdr:cNvSpPr/>
      </xdr:nvSpPr>
      <xdr:spPr bwMode="auto">
        <a:xfrm>
          <a:off x="895350" y="17945100"/>
          <a:ext cx="4705350" cy="600075"/>
        </a:xfrm>
        <a:prstGeom prst="wedgeRectCallout">
          <a:avLst>
            <a:gd name="adj1" fmla="val 19847"/>
            <a:gd name="adj2" fmla="val -44705"/>
          </a:avLst>
        </a:prstGeom>
        <a:solidFill>
          <a:srgbClr val="FFFFFF"/>
        </a:solidFill>
        <a:ln w="9525">
          <a:solidFill>
            <a:srgbClr val="000000"/>
          </a:solidFill>
          <a:miter lim="800000"/>
        </a:ln>
        <a:effectLst>
          <a:outerShdw dist="107763" dir="2700000" algn="ctr" rotWithShape="0">
            <a:srgbClr val="808080">
              <a:alpha val="50000"/>
            </a:srgbClr>
          </a:outerShdw>
        </a:effectLst>
      </xdr:spPr>
      <xdr:txBody>
        <a:bodyPr vertOverflow="clip" wrap="square" lIns="27432" tIns="18288" rIns="0" bIns="0" anchor="ctr" upright="1"/>
        <a:lstStyle/>
        <a:p>
          <a:pPr algn="ctr" rtl="0"/>
          <a:r>
            <a:rPr lang="ja-JP" altLang="en-US" sz="1100" b="0" i="0">
              <a:solidFill>
                <a:srgbClr val="000000"/>
              </a:solidFill>
              <a:latin typeface="明朝"/>
            </a:rPr>
            <a:t>別表５は該当する場合のみ記入（組合以外の方は作成不要）</a:t>
          </a:r>
        </a:p>
      </xdr:txBody>
    </xdr:sp>
    <xdr:clientData/>
  </xdr:twoCellAnchor>
  <xdr:oneCellAnchor>
    <xdr:from>
      <xdr:col>17</xdr:col>
      <xdr:colOff>0</xdr:colOff>
      <xdr:row>113</xdr:row>
      <xdr:rowOff>0</xdr:rowOff>
    </xdr:from>
    <xdr:ext cx="184731" cy="264560"/>
    <xdr:sp macro="" textlink="">
      <xdr:nvSpPr>
        <xdr:cNvPr id="943" name="テキスト ボックス 8"/>
        <xdr:cNvSpPr txBox="1"/>
      </xdr:nvSpPr>
      <xdr:spPr>
        <a:xfrm>
          <a:off x="2724150" y="369665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142875</xdr:colOff>
      <xdr:row>0</xdr:row>
      <xdr:rowOff>0</xdr:rowOff>
    </xdr:from>
    <xdr:ext cx="184731" cy="264560"/>
    <xdr:sp macro="" textlink="">
      <xdr:nvSpPr>
        <xdr:cNvPr id="2" name="テキスト ボックス 1"/>
        <xdr:cNvSpPr txBox="1"/>
      </xdr:nvSpPr>
      <xdr:spPr>
        <a:xfrm>
          <a:off x="581025" y="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3" name="テキスト ボックス 3"/>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4" name="テキスト ボックス 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5" name="テキスト ボックス 5"/>
        <xdr:cNvSpPr txBox="1"/>
      </xdr:nvSpPr>
      <xdr:spPr>
        <a:xfrm>
          <a:off x="3135842"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6" name="テキスト ボックス 33"/>
        <xdr:cNvSpPr txBox="1"/>
      </xdr:nvSpPr>
      <xdr:spPr>
        <a:xfrm>
          <a:off x="581025"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7" name="テキスト ボックス 34"/>
        <xdr:cNvSpPr txBox="1"/>
      </xdr:nvSpPr>
      <xdr:spPr>
        <a:xfrm>
          <a:off x="1924050" y="152304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8" name="テキスト ボックス 35"/>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9" name="テキスト ボックス 43"/>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0" name="テキスト ボックス 4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1" name="テキスト ボックス 45"/>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3</xdr:col>
      <xdr:colOff>142875</xdr:colOff>
      <xdr:row>81</xdr:row>
      <xdr:rowOff>0</xdr:rowOff>
    </xdr:from>
    <xdr:ext cx="184731" cy="264560"/>
    <xdr:sp macro="" textlink="">
      <xdr:nvSpPr>
        <xdr:cNvPr id="12" name="テキスト ボックス 47"/>
        <xdr:cNvSpPr txBox="1"/>
      </xdr:nvSpPr>
      <xdr:spPr>
        <a:xfrm>
          <a:off x="581025"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3" name="テキスト ボックス 48"/>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5" name="テキスト ボックス 21"/>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6" name="テキスト ボックス 22"/>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7" name="テキスト ボックス 23"/>
        <xdr:cNvSpPr txBox="1"/>
      </xdr:nvSpPr>
      <xdr:spPr>
        <a:xfrm>
          <a:off x="3135842"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oneCellAnchor>
    <xdr:from>
      <xdr:col>17</xdr:col>
      <xdr:colOff>0</xdr:colOff>
      <xdr:row>81</xdr:row>
      <xdr:rowOff>0</xdr:rowOff>
    </xdr:from>
    <xdr:ext cx="184731" cy="264560"/>
    <xdr:sp macro="" textlink="">
      <xdr:nvSpPr>
        <xdr:cNvPr id="18" name="テキスト ボックス 24"/>
        <xdr:cNvSpPr txBox="1"/>
      </xdr:nvSpPr>
      <xdr:spPr>
        <a:xfrm>
          <a:off x="1924050" y="304609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effectLst>
          <a:outerShdw dist="114300" dir="2700000" algn="tl" rotWithShape="0">
            <a:schemeClr val="bg1">
              <a:lumMod val="50000"/>
              <a:alpha val="50000"/>
            </a:schemeClr>
          </a:outerShdw>
        </a:effectLst>
      </a:spPr>
      <a:bodyPr wrap="square" lIns="18288" tIns="18288" rIns="0" bIns="0" anchor="ctr" upright="1">
        <a:noAutofit/>
      </a:bodyPr>
      <a:lstStyle>
        <a:defPPr algn="l" rtl="0">
          <a:defRPr sz="1100" b="0" i="0" strike="noStrike">
            <a:solidFill>
              <a:srgbClr val="000000"/>
            </a:solidFill>
            <a:latin typeface="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6"/>
  <sheetViews>
    <sheetView tabSelected="1" view="pageBreakPreview" zoomScaleNormal="100" zoomScaleSheetLayoutView="100" workbookViewId="0">
      <selection activeCell="B3" sqref="B3:G3"/>
    </sheetView>
  </sheetViews>
  <sheetFormatPr defaultColWidth="2.125" defaultRowHeight="25.9" customHeight="1"/>
  <cols>
    <col min="1" max="9" width="2.125" style="65"/>
    <col min="10" max="10" width="2.375" style="65" bestFit="1" customWidth="1"/>
    <col min="11" max="16" width="2.125" style="65"/>
    <col min="17" max="17" width="2.375" style="65" bestFit="1" customWidth="1"/>
    <col min="18" max="39" width="2.125" style="65"/>
    <col min="40" max="40" width="2.875" style="65" customWidth="1"/>
    <col min="41" max="44" width="2.125" style="65"/>
    <col min="45" max="45" width="2.5" style="65" bestFit="1" customWidth="1"/>
    <col min="46" max="16384" width="2.125" style="65"/>
  </cols>
  <sheetData>
    <row r="1" spans="1:40" s="57" customFormat="1" ht="6" customHeight="1"/>
    <row r="2" spans="1:40" s="57" customFormat="1" ht="13.5" customHeight="1">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60"/>
    </row>
    <row r="3" spans="1:40" ht="25.9" customHeight="1">
      <c r="A3" s="61"/>
      <c r="B3" s="256" t="s">
        <v>91</v>
      </c>
      <c r="C3" s="256"/>
      <c r="D3" s="256"/>
      <c r="E3" s="256"/>
      <c r="F3" s="256"/>
      <c r="G3" s="256"/>
      <c r="H3" s="62"/>
      <c r="I3" s="62"/>
      <c r="J3" s="62"/>
      <c r="K3" s="62"/>
      <c r="L3" s="62"/>
      <c r="M3" s="62"/>
      <c r="N3" s="62"/>
      <c r="O3" s="62"/>
      <c r="P3" s="62"/>
      <c r="Q3" s="62"/>
      <c r="R3" s="62"/>
      <c r="S3" s="62"/>
      <c r="T3" s="62"/>
      <c r="U3" s="62"/>
      <c r="V3" s="62"/>
      <c r="W3" s="62"/>
      <c r="X3" s="62"/>
      <c r="Y3" s="62"/>
      <c r="Z3" s="62"/>
      <c r="AA3" s="62"/>
      <c r="AB3" s="62"/>
      <c r="AC3" s="62"/>
      <c r="AD3" s="62"/>
      <c r="AE3" s="62"/>
      <c r="AF3" s="62"/>
      <c r="AG3" s="63"/>
      <c r="AH3" s="63"/>
      <c r="AI3" s="63"/>
      <c r="AJ3" s="63"/>
      <c r="AK3" s="63"/>
      <c r="AL3" s="63"/>
      <c r="AM3" s="63"/>
      <c r="AN3" s="64"/>
    </row>
    <row r="4" spans="1:40" ht="25.9" customHeight="1">
      <c r="A4" s="66"/>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4"/>
    </row>
    <row r="5" spans="1:40" ht="25.9" customHeight="1">
      <c r="A5" s="6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4"/>
    </row>
    <row r="6" spans="1:40" ht="25.9" customHeight="1">
      <c r="A6" s="61"/>
      <c r="B6" s="256" t="s">
        <v>21</v>
      </c>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62"/>
      <c r="AN6" s="64"/>
    </row>
    <row r="7" spans="1:40" ht="44.25" customHeight="1">
      <c r="A7" s="66"/>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4"/>
    </row>
    <row r="8" spans="1:40" ht="25.9" customHeight="1">
      <c r="A8" s="66"/>
      <c r="B8" s="62"/>
      <c r="C8" s="62"/>
      <c r="D8" s="62"/>
      <c r="E8" s="62"/>
      <c r="F8" s="62"/>
      <c r="G8" s="62"/>
      <c r="H8" s="62"/>
      <c r="I8" s="62"/>
      <c r="J8" s="62"/>
      <c r="K8" s="62"/>
      <c r="L8" s="62"/>
      <c r="M8" s="62"/>
      <c r="N8" s="62"/>
      <c r="O8" s="62"/>
      <c r="P8" s="62"/>
      <c r="Q8" s="62"/>
      <c r="R8" s="62"/>
      <c r="S8" s="62"/>
      <c r="T8" s="62"/>
      <c r="U8" s="62"/>
      <c r="V8" s="62"/>
      <c r="W8" s="62"/>
      <c r="X8" s="62"/>
      <c r="Y8" s="62"/>
      <c r="Z8" s="259" t="s">
        <v>115</v>
      </c>
      <c r="AA8" s="259"/>
      <c r="AB8" s="259"/>
      <c r="AC8" s="258"/>
      <c r="AD8" s="258"/>
      <c r="AE8" s="256" t="s">
        <v>116</v>
      </c>
      <c r="AF8" s="256"/>
      <c r="AG8" s="258"/>
      <c r="AH8" s="258"/>
      <c r="AI8" s="256" t="s">
        <v>117</v>
      </c>
      <c r="AJ8" s="256"/>
      <c r="AK8" s="258"/>
      <c r="AL8" s="258"/>
      <c r="AM8" s="222" t="s">
        <v>118</v>
      </c>
      <c r="AN8" s="260"/>
    </row>
    <row r="9" spans="1:40" ht="25.9" customHeight="1">
      <c r="A9" s="66"/>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4"/>
    </row>
    <row r="10" spans="1:40" ht="25.9" customHeight="1">
      <c r="A10" s="61"/>
      <c r="B10" s="67"/>
      <c r="C10" s="170" t="s">
        <v>74</v>
      </c>
      <c r="D10" s="170"/>
      <c r="E10" s="170"/>
      <c r="F10" s="170"/>
      <c r="G10" s="170"/>
      <c r="H10" s="170"/>
      <c r="I10" s="258" t="s">
        <v>81</v>
      </c>
      <c r="J10" s="258"/>
      <c r="K10" s="258"/>
      <c r="L10" s="258"/>
      <c r="M10" s="258"/>
      <c r="N10" s="258"/>
      <c r="O10" s="258"/>
      <c r="P10" s="258"/>
      <c r="Q10" s="256" t="s">
        <v>75</v>
      </c>
      <c r="R10" s="256"/>
      <c r="S10" s="62"/>
      <c r="T10" s="62"/>
      <c r="U10" s="62"/>
      <c r="V10" s="62"/>
      <c r="W10" s="62"/>
      <c r="X10" s="62"/>
      <c r="Y10" s="62"/>
      <c r="Z10" s="62"/>
      <c r="AA10" s="62"/>
      <c r="AB10" s="62"/>
      <c r="AC10" s="62"/>
      <c r="AD10" s="62"/>
      <c r="AE10" s="62"/>
      <c r="AF10" s="62"/>
      <c r="AG10" s="62"/>
      <c r="AH10" s="62"/>
      <c r="AI10" s="62"/>
      <c r="AJ10" s="62"/>
      <c r="AK10" s="62"/>
      <c r="AL10" s="62"/>
      <c r="AM10" s="62"/>
      <c r="AN10" s="64"/>
    </row>
    <row r="11" spans="1:40" ht="25.9" customHeight="1">
      <c r="A11" s="66"/>
      <c r="B11" s="62"/>
      <c r="C11" s="62"/>
      <c r="D11" s="62"/>
      <c r="E11" s="62"/>
      <c r="F11" s="62"/>
      <c r="G11" s="62"/>
      <c r="H11" s="62"/>
      <c r="I11" s="62"/>
      <c r="J11" s="62"/>
      <c r="K11" s="62"/>
      <c r="L11" s="62"/>
      <c r="M11" s="62"/>
      <c r="N11" s="62"/>
      <c r="O11" s="62"/>
      <c r="P11" s="62"/>
      <c r="Q11" s="62"/>
      <c r="R11" s="62"/>
      <c r="S11" s="62"/>
      <c r="T11" s="62"/>
      <c r="U11" s="62"/>
      <c r="V11" s="62"/>
      <c r="W11" s="62"/>
      <c r="X11" s="62"/>
      <c r="Y11" s="68" t="s">
        <v>22</v>
      </c>
      <c r="Z11" s="68"/>
      <c r="AA11" s="257"/>
      <c r="AB11" s="257"/>
      <c r="AC11" s="257"/>
      <c r="AD11" s="222" t="s">
        <v>2</v>
      </c>
      <c r="AE11" s="222"/>
      <c r="AF11" s="257"/>
      <c r="AG11" s="257"/>
      <c r="AH11" s="257"/>
      <c r="AI11" s="257"/>
      <c r="AJ11" s="257"/>
      <c r="AK11" s="62"/>
      <c r="AL11" s="62"/>
      <c r="AM11" s="62"/>
      <c r="AN11" s="64"/>
    </row>
    <row r="12" spans="1:40" ht="25.9" customHeight="1">
      <c r="A12" s="66"/>
      <c r="B12" s="62"/>
      <c r="C12" s="62"/>
      <c r="D12" s="62"/>
      <c r="E12" s="62"/>
      <c r="F12" s="62"/>
      <c r="G12" s="62"/>
      <c r="H12" s="62"/>
      <c r="I12" s="62"/>
      <c r="J12" s="62"/>
      <c r="K12" s="62"/>
      <c r="L12" s="62"/>
      <c r="M12" s="62"/>
      <c r="N12" s="62"/>
      <c r="O12" s="62"/>
      <c r="P12" s="62"/>
      <c r="Q12" s="62"/>
      <c r="R12" s="255" t="s">
        <v>157</v>
      </c>
      <c r="S12" s="255"/>
      <c r="T12" s="255"/>
      <c r="U12" s="255"/>
      <c r="V12" s="255"/>
      <c r="W12" s="255"/>
      <c r="X12" s="255"/>
      <c r="Y12" s="255"/>
      <c r="Z12" s="144"/>
      <c r="AA12" s="144"/>
      <c r="AB12" s="144"/>
      <c r="AC12" s="144"/>
      <c r="AD12" s="144"/>
      <c r="AE12" s="144"/>
      <c r="AF12" s="144"/>
      <c r="AG12" s="144"/>
      <c r="AH12" s="144"/>
      <c r="AI12" s="144"/>
      <c r="AJ12" s="144"/>
      <c r="AK12" s="144"/>
      <c r="AL12" s="144"/>
      <c r="AM12" s="144"/>
      <c r="AN12" s="64"/>
    </row>
    <row r="13" spans="1:40" ht="25.9" customHeight="1">
      <c r="A13" s="66"/>
      <c r="B13" s="62"/>
      <c r="C13" s="62"/>
      <c r="D13" s="62"/>
      <c r="E13" s="62"/>
      <c r="F13" s="62"/>
      <c r="G13" s="62"/>
      <c r="H13" s="62"/>
      <c r="I13" s="62"/>
      <c r="J13" s="62"/>
      <c r="K13" s="62"/>
      <c r="L13" s="62"/>
      <c r="M13" s="62"/>
      <c r="N13" s="62"/>
      <c r="O13" s="62"/>
      <c r="P13" s="62"/>
      <c r="Q13" s="62"/>
      <c r="R13" s="255" t="s">
        <v>156</v>
      </c>
      <c r="S13" s="255"/>
      <c r="T13" s="255"/>
      <c r="U13" s="255"/>
      <c r="V13" s="255"/>
      <c r="W13" s="255"/>
      <c r="X13" s="255"/>
      <c r="Y13" s="255"/>
      <c r="Z13" s="144"/>
      <c r="AA13" s="144"/>
      <c r="AB13" s="144"/>
      <c r="AC13" s="144"/>
      <c r="AD13" s="144"/>
      <c r="AE13" s="144"/>
      <c r="AF13" s="144"/>
      <c r="AG13" s="144"/>
      <c r="AH13" s="144"/>
      <c r="AI13" s="144"/>
      <c r="AJ13" s="144"/>
      <c r="AK13" s="144"/>
      <c r="AL13" s="144"/>
      <c r="AM13" s="144"/>
      <c r="AN13" s="64"/>
    </row>
    <row r="14" spans="1:40" ht="25.9" customHeight="1">
      <c r="A14" s="66"/>
      <c r="B14" s="62"/>
      <c r="C14" s="62"/>
      <c r="D14" s="62"/>
      <c r="E14" s="62"/>
      <c r="F14" s="62"/>
      <c r="G14" s="62"/>
      <c r="H14" s="62"/>
      <c r="I14" s="62"/>
      <c r="J14" s="62"/>
      <c r="K14" s="62"/>
      <c r="L14" s="62"/>
      <c r="M14" s="62"/>
      <c r="N14" s="62"/>
      <c r="O14" s="62"/>
      <c r="P14" s="62"/>
      <c r="Q14" s="62"/>
      <c r="R14" s="255" t="s">
        <v>155</v>
      </c>
      <c r="S14" s="255"/>
      <c r="T14" s="255"/>
      <c r="U14" s="255"/>
      <c r="V14" s="255"/>
      <c r="W14" s="255"/>
      <c r="X14" s="255"/>
      <c r="Y14" s="255"/>
      <c r="Z14" s="144"/>
      <c r="AA14" s="144"/>
      <c r="AB14" s="144"/>
      <c r="AC14" s="144"/>
      <c r="AD14" s="144"/>
      <c r="AE14" s="144"/>
      <c r="AF14" s="144"/>
      <c r="AG14" s="144"/>
      <c r="AH14" s="144"/>
      <c r="AI14" s="144"/>
      <c r="AJ14" s="144"/>
      <c r="AK14" s="144"/>
      <c r="AL14" s="144"/>
      <c r="AM14" s="144"/>
      <c r="AN14" s="64"/>
    </row>
    <row r="15" spans="1:40" ht="25.9" customHeight="1">
      <c r="A15" s="66"/>
      <c r="B15" s="62"/>
      <c r="C15" s="62"/>
      <c r="D15" s="62"/>
      <c r="E15" s="62"/>
      <c r="F15" s="62"/>
      <c r="G15" s="62"/>
      <c r="H15" s="62"/>
      <c r="I15" s="62"/>
      <c r="J15" s="69"/>
      <c r="K15" s="62"/>
      <c r="L15" s="62"/>
      <c r="M15" s="62"/>
      <c r="N15" s="62"/>
      <c r="O15" s="62"/>
      <c r="P15" s="62"/>
      <c r="Q15" s="62"/>
      <c r="R15" s="62"/>
      <c r="S15" s="62"/>
      <c r="T15" s="62"/>
      <c r="U15" s="62"/>
      <c r="V15" s="62"/>
      <c r="W15" s="143" t="s">
        <v>5</v>
      </c>
      <c r="X15" s="143"/>
      <c r="Y15" s="143"/>
      <c r="Z15" s="144"/>
      <c r="AA15" s="144"/>
      <c r="AB15" s="144"/>
      <c r="AC15" s="144"/>
      <c r="AD15" s="144"/>
      <c r="AE15" s="144"/>
      <c r="AF15" s="144"/>
      <c r="AG15" s="144"/>
      <c r="AH15" s="144"/>
      <c r="AI15" s="144"/>
      <c r="AJ15" s="144"/>
      <c r="AK15" s="144"/>
      <c r="AL15" s="144"/>
      <c r="AM15" s="144"/>
      <c r="AN15" s="64"/>
    </row>
    <row r="16" spans="1:40" ht="25.9" customHeight="1">
      <c r="A16" s="66"/>
      <c r="B16" s="62"/>
      <c r="C16" s="62"/>
      <c r="D16" s="62"/>
      <c r="E16" s="62"/>
      <c r="F16" s="62"/>
      <c r="G16" s="62"/>
      <c r="H16" s="62"/>
      <c r="I16" s="62"/>
      <c r="J16" s="69"/>
      <c r="K16" s="62"/>
      <c r="L16" s="62"/>
      <c r="M16" s="62"/>
      <c r="N16" s="62"/>
      <c r="O16" s="62"/>
      <c r="P16" s="62"/>
      <c r="Q16" s="62"/>
      <c r="R16" s="62"/>
      <c r="S16" s="62"/>
      <c r="T16" s="62"/>
      <c r="U16" s="62"/>
      <c r="V16" s="62"/>
      <c r="W16" s="143" t="s">
        <v>175</v>
      </c>
      <c r="X16" s="143"/>
      <c r="Y16" s="143"/>
      <c r="Z16" s="144"/>
      <c r="AA16" s="144"/>
      <c r="AB16" s="144"/>
      <c r="AC16" s="144"/>
      <c r="AD16" s="144"/>
      <c r="AE16" s="144"/>
      <c r="AF16" s="144"/>
      <c r="AG16" s="144"/>
      <c r="AH16" s="144"/>
      <c r="AI16" s="144"/>
      <c r="AJ16" s="144"/>
      <c r="AK16" s="144"/>
      <c r="AL16" s="144"/>
      <c r="AM16" s="144"/>
      <c r="AN16" s="64"/>
    </row>
    <row r="17" spans="1:40" ht="25.9" customHeight="1">
      <c r="A17" s="66"/>
      <c r="B17" s="62"/>
      <c r="C17" s="62"/>
      <c r="D17" s="62"/>
      <c r="E17" s="62"/>
      <c r="F17" s="62"/>
      <c r="G17" s="62"/>
      <c r="H17" s="62"/>
      <c r="I17" s="62"/>
      <c r="J17" s="70"/>
      <c r="K17" s="62"/>
      <c r="L17" s="62"/>
      <c r="M17" s="62"/>
      <c r="N17" s="62"/>
      <c r="O17" s="62"/>
      <c r="P17" s="62"/>
      <c r="Q17" s="62"/>
      <c r="R17" s="62"/>
      <c r="S17" s="62"/>
      <c r="T17" s="62"/>
      <c r="U17" s="62"/>
      <c r="V17" s="62"/>
      <c r="W17" s="71"/>
      <c r="X17" s="71"/>
      <c r="Y17" s="71"/>
      <c r="Z17" s="72"/>
      <c r="AA17" s="62"/>
      <c r="AB17" s="62"/>
      <c r="AC17" s="62"/>
      <c r="AD17" s="62"/>
      <c r="AE17" s="62"/>
      <c r="AF17" s="62"/>
      <c r="AG17" s="62"/>
      <c r="AH17" s="62"/>
      <c r="AI17" s="62"/>
      <c r="AJ17" s="62"/>
      <c r="AK17" s="62"/>
      <c r="AL17" s="62"/>
      <c r="AM17" s="62"/>
      <c r="AN17" s="64"/>
    </row>
    <row r="18" spans="1:40" ht="25.9" customHeight="1">
      <c r="A18" s="66"/>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4"/>
    </row>
    <row r="19" spans="1:40" ht="25.9" customHeight="1">
      <c r="A19" s="66"/>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4"/>
    </row>
    <row r="20" spans="1:40" ht="25.9" customHeight="1">
      <c r="A20" s="66"/>
      <c r="B20" s="170" t="s">
        <v>92</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64"/>
    </row>
    <row r="21" spans="1:40" ht="25.9" customHeight="1">
      <c r="A21" s="61" t="s">
        <v>43</v>
      </c>
      <c r="B21" s="170" t="s">
        <v>93</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64"/>
    </row>
    <row r="22" spans="1:40" ht="22.5" customHeight="1">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4"/>
    </row>
    <row r="23" spans="1:40" ht="22.5" customHeight="1">
      <c r="A23" s="66"/>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4"/>
    </row>
    <row r="24" spans="1:40" s="57" customFormat="1" ht="22.5" customHeight="1">
      <c r="A24" s="73"/>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5"/>
    </row>
    <row r="25" spans="1:40" s="57" customFormat="1" ht="22.5" customHeigh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5"/>
    </row>
    <row r="26" spans="1:40" s="57" customFormat="1" ht="22.5" customHeight="1">
      <c r="A26" s="73"/>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5"/>
    </row>
    <row r="27" spans="1:40" ht="22.5" customHeight="1">
      <c r="A27" s="66"/>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4"/>
    </row>
    <row r="28" spans="1:40" ht="22.5" customHeight="1">
      <c r="A28" s="66"/>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4"/>
    </row>
    <row r="29" spans="1:40" ht="22.5" customHeight="1">
      <c r="A29" s="66"/>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4"/>
    </row>
    <row r="30" spans="1:40" ht="22.5" customHeight="1">
      <c r="A30" s="66"/>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4"/>
    </row>
    <row r="31" spans="1:40" ht="22.5" customHeight="1">
      <c r="A31" s="66"/>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4"/>
    </row>
    <row r="32" spans="1:40" ht="22.5" customHeight="1">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8"/>
    </row>
    <row r="33" spans="1:40" ht="6.75" customHeight="1">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1:40" ht="18" customHeight="1">
      <c r="A34" s="171" t="s">
        <v>23</v>
      </c>
      <c r="B34" s="171"/>
      <c r="C34" s="171"/>
      <c r="D34" s="171"/>
      <c r="E34" s="171"/>
      <c r="F34" s="171"/>
      <c r="G34" s="171"/>
      <c r="H34" s="171"/>
      <c r="I34" s="171"/>
    </row>
    <row r="35" spans="1:40" ht="18" customHeight="1">
      <c r="AI35" s="172" t="s">
        <v>24</v>
      </c>
      <c r="AJ35" s="172"/>
      <c r="AK35" s="172"/>
      <c r="AL35" s="172"/>
      <c r="AM35" s="172"/>
    </row>
    <row r="36" spans="1:40" ht="18.600000000000001" customHeight="1">
      <c r="A36" s="182" t="s">
        <v>159</v>
      </c>
      <c r="B36" s="183"/>
      <c r="C36" s="183"/>
      <c r="D36" s="183"/>
      <c r="E36" s="183"/>
      <c r="F36" s="183"/>
      <c r="G36" s="183"/>
      <c r="H36" s="183"/>
      <c r="I36" s="183"/>
      <c r="J36" s="183"/>
      <c r="K36" s="183"/>
      <c r="L36" s="184"/>
      <c r="M36" s="182" t="s">
        <v>158</v>
      </c>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4"/>
    </row>
    <row r="37" spans="1:40" ht="18.95" customHeight="1">
      <c r="A37" s="173" t="str">
        <f>IF($Z$13="","",$Z$13)</f>
        <v/>
      </c>
      <c r="B37" s="174"/>
      <c r="C37" s="174"/>
      <c r="D37" s="174"/>
      <c r="E37" s="174"/>
      <c r="F37" s="174"/>
      <c r="G37" s="174"/>
      <c r="H37" s="174"/>
      <c r="I37" s="174"/>
      <c r="J37" s="174"/>
      <c r="K37" s="174"/>
      <c r="L37" s="175"/>
      <c r="M37" s="197" t="s">
        <v>119</v>
      </c>
      <c r="N37" s="198"/>
      <c r="O37" s="198"/>
      <c r="P37" s="198"/>
      <c r="Q37" s="199"/>
      <c r="R37" s="199"/>
      <c r="S37" s="199"/>
      <c r="T37" s="199"/>
      <c r="U37" s="166" t="s">
        <v>120</v>
      </c>
      <c r="V37" s="166"/>
      <c r="W37" s="79"/>
      <c r="X37" s="198" t="s">
        <v>122</v>
      </c>
      <c r="Y37" s="198"/>
      <c r="Z37" s="198"/>
      <c r="AA37" s="198"/>
      <c r="AB37" s="198"/>
      <c r="AC37" s="198"/>
      <c r="AD37" s="198"/>
      <c r="AE37" s="198"/>
      <c r="AF37" s="198"/>
      <c r="AG37" s="198"/>
      <c r="AH37" s="198"/>
      <c r="AI37" s="198"/>
      <c r="AJ37" s="198"/>
      <c r="AK37" s="200"/>
      <c r="AL37" s="200"/>
      <c r="AM37" s="200"/>
      <c r="AN37" s="80" t="s">
        <v>121</v>
      </c>
    </row>
    <row r="38" spans="1:40" ht="18.95" customHeight="1">
      <c r="A38" s="176"/>
      <c r="B38" s="177"/>
      <c r="C38" s="177"/>
      <c r="D38" s="177"/>
      <c r="E38" s="177"/>
      <c r="F38" s="177"/>
      <c r="G38" s="177"/>
      <c r="H38" s="177"/>
      <c r="I38" s="177"/>
      <c r="J38" s="177"/>
      <c r="K38" s="177"/>
      <c r="L38" s="178"/>
      <c r="M38" s="253" t="s">
        <v>147</v>
      </c>
      <c r="N38" s="254"/>
      <c r="O38" s="62" t="s">
        <v>148</v>
      </c>
      <c r="P38" s="62"/>
      <c r="Q38" s="62"/>
      <c r="R38" s="62"/>
      <c r="S38" s="223"/>
      <c r="T38" s="223"/>
      <c r="U38" s="223"/>
      <c r="V38" s="223"/>
      <c r="W38" s="223"/>
      <c r="X38" s="222" t="s">
        <v>116</v>
      </c>
      <c r="Y38" s="222"/>
      <c r="Z38" s="223"/>
      <c r="AA38" s="223"/>
      <c r="AB38" s="222" t="s">
        <v>117</v>
      </c>
      <c r="AC38" s="222"/>
      <c r="AD38" s="223"/>
      <c r="AE38" s="223"/>
      <c r="AF38" s="222" t="s">
        <v>118</v>
      </c>
      <c r="AG38" s="222"/>
      <c r="AH38" s="62"/>
      <c r="AI38" s="62"/>
      <c r="AJ38" s="62"/>
      <c r="AK38" s="62"/>
      <c r="AL38" s="62"/>
      <c r="AM38" s="62"/>
      <c r="AN38" s="64"/>
    </row>
    <row r="39" spans="1:40" ht="18.95" customHeight="1">
      <c r="A39" s="176"/>
      <c r="B39" s="177"/>
      <c r="C39" s="177"/>
      <c r="D39" s="177"/>
      <c r="E39" s="177"/>
      <c r="F39" s="177"/>
      <c r="G39" s="177"/>
      <c r="H39" s="177"/>
      <c r="I39" s="177"/>
      <c r="J39" s="177"/>
      <c r="K39" s="177"/>
      <c r="L39" s="178"/>
      <c r="M39" s="185" t="s">
        <v>76</v>
      </c>
      <c r="N39" s="186"/>
      <c r="O39" s="186"/>
      <c r="P39" s="186"/>
      <c r="Q39" s="186"/>
      <c r="R39" s="186"/>
      <c r="S39" s="186"/>
      <c r="T39" s="186"/>
      <c r="U39" s="186"/>
      <c r="V39" s="186"/>
      <c r="W39" s="186"/>
      <c r="X39" s="186"/>
      <c r="Y39" s="186"/>
      <c r="Z39" s="186"/>
      <c r="AA39" s="186"/>
      <c r="AB39" s="186"/>
      <c r="AC39" s="186"/>
      <c r="AD39" s="187"/>
      <c r="AE39" s="187"/>
      <c r="AF39" s="187"/>
      <c r="AG39" s="187"/>
      <c r="AH39" s="187"/>
      <c r="AI39" s="187"/>
      <c r="AJ39" s="187"/>
      <c r="AK39" s="187"/>
      <c r="AL39" s="187"/>
      <c r="AM39" s="187"/>
      <c r="AN39" s="188"/>
    </row>
    <row r="40" spans="1:40" ht="18.95" customHeight="1">
      <c r="A40" s="176"/>
      <c r="B40" s="177"/>
      <c r="C40" s="177"/>
      <c r="D40" s="177"/>
      <c r="E40" s="177"/>
      <c r="F40" s="177"/>
      <c r="G40" s="177"/>
      <c r="H40" s="177"/>
      <c r="I40" s="177"/>
      <c r="J40" s="177"/>
      <c r="K40" s="177"/>
      <c r="L40" s="178"/>
      <c r="M40" s="185" t="s">
        <v>77</v>
      </c>
      <c r="N40" s="186"/>
      <c r="O40" s="186"/>
      <c r="P40" s="186"/>
      <c r="Q40" s="186"/>
      <c r="R40" s="186"/>
      <c r="S40" s="186"/>
      <c r="T40" s="187"/>
      <c r="U40" s="187"/>
      <c r="V40" s="187"/>
      <c r="W40" s="187"/>
      <c r="X40" s="187"/>
      <c r="Y40" s="187"/>
      <c r="Z40" s="187"/>
      <c r="AA40" s="187"/>
      <c r="AB40" s="187"/>
      <c r="AC40" s="187"/>
      <c r="AD40" s="187"/>
      <c r="AE40" s="187"/>
      <c r="AF40" s="187"/>
      <c r="AG40" s="187"/>
      <c r="AH40" s="187"/>
      <c r="AI40" s="187"/>
      <c r="AJ40" s="187"/>
      <c r="AK40" s="187"/>
      <c r="AL40" s="187"/>
      <c r="AM40" s="187"/>
      <c r="AN40" s="188"/>
    </row>
    <row r="41" spans="1:40" ht="18.95" customHeight="1">
      <c r="A41" s="179"/>
      <c r="B41" s="180"/>
      <c r="C41" s="180"/>
      <c r="D41" s="180"/>
      <c r="E41" s="180"/>
      <c r="F41" s="180"/>
      <c r="G41" s="180"/>
      <c r="H41" s="180"/>
      <c r="I41" s="180"/>
      <c r="J41" s="180"/>
      <c r="K41" s="180"/>
      <c r="L41" s="181"/>
      <c r="M41" s="264" t="s">
        <v>160</v>
      </c>
      <c r="N41" s="265"/>
      <c r="O41" s="265"/>
      <c r="P41" s="265"/>
      <c r="Q41" s="265"/>
      <c r="R41" s="265"/>
      <c r="S41" s="265"/>
      <c r="T41" s="265"/>
      <c r="U41" s="265"/>
      <c r="V41" s="265"/>
      <c r="W41" s="265"/>
      <c r="X41" s="270"/>
      <c r="Y41" s="270"/>
      <c r="Z41" s="270"/>
      <c r="AA41" s="270"/>
      <c r="AB41" s="270"/>
      <c r="AC41" s="270"/>
      <c r="AD41" s="270"/>
      <c r="AE41" s="270"/>
      <c r="AF41" s="270"/>
      <c r="AG41" s="270"/>
      <c r="AH41" s="270"/>
      <c r="AI41" s="270"/>
      <c r="AJ41" s="270"/>
      <c r="AK41" s="270"/>
      <c r="AL41" s="270"/>
      <c r="AM41" s="270"/>
      <c r="AN41" s="271"/>
    </row>
    <row r="42" spans="1:40" ht="27.75" customHeight="1">
      <c r="A42" s="272" t="s">
        <v>161</v>
      </c>
      <c r="B42" s="273"/>
      <c r="C42" s="273"/>
      <c r="D42" s="273"/>
      <c r="E42" s="273"/>
      <c r="F42" s="273"/>
      <c r="G42" s="273"/>
      <c r="H42" s="273"/>
      <c r="I42" s="273"/>
      <c r="J42" s="273"/>
      <c r="K42" s="273"/>
      <c r="L42" s="273"/>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5"/>
    </row>
    <row r="43" spans="1:40" ht="18.600000000000001" customHeight="1">
      <c r="A43" s="182" t="s">
        <v>7</v>
      </c>
      <c r="B43" s="183"/>
      <c r="C43" s="183"/>
      <c r="D43" s="183"/>
      <c r="E43" s="183"/>
      <c r="F43" s="183"/>
      <c r="G43" s="183"/>
      <c r="H43" s="183"/>
      <c r="I43" s="183"/>
      <c r="J43" s="183"/>
      <c r="K43" s="183"/>
      <c r="L43" s="183"/>
      <c r="M43" s="183"/>
      <c r="N43" s="183"/>
      <c r="O43" s="81"/>
      <c r="P43" s="182" t="s">
        <v>25</v>
      </c>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81"/>
    </row>
    <row r="44" spans="1:40" ht="18" customHeight="1">
      <c r="A44" s="208" t="s">
        <v>204</v>
      </c>
      <c r="B44" s="209"/>
      <c r="C44" s="209"/>
      <c r="D44" s="209"/>
      <c r="E44" s="209"/>
      <c r="F44" s="209"/>
      <c r="G44" s="209"/>
      <c r="H44" s="209"/>
      <c r="I44" s="209"/>
      <c r="J44" s="209"/>
      <c r="K44" s="209"/>
      <c r="L44" s="209"/>
      <c r="M44" s="209"/>
      <c r="N44" s="209"/>
      <c r="O44" s="210"/>
      <c r="P44" s="204" t="s">
        <v>206</v>
      </c>
      <c r="Q44" s="205"/>
      <c r="R44" s="205"/>
      <c r="S44" s="205"/>
      <c r="T44" s="205"/>
      <c r="U44" s="205"/>
      <c r="V44" s="205"/>
      <c r="W44" s="205"/>
      <c r="X44" s="205"/>
      <c r="Y44" s="205"/>
      <c r="Z44" s="127"/>
      <c r="AA44" s="127"/>
      <c r="AB44" s="127"/>
      <c r="AC44" s="127"/>
      <c r="AD44" s="127"/>
      <c r="AE44" s="127"/>
      <c r="AF44" s="127"/>
      <c r="AG44" s="127"/>
      <c r="AH44" s="127"/>
      <c r="AI44" s="127"/>
      <c r="AJ44" s="127"/>
      <c r="AK44" s="127"/>
      <c r="AL44" s="127"/>
      <c r="AM44" s="127"/>
      <c r="AN44" s="82"/>
    </row>
    <row r="45" spans="1:40" ht="18.600000000000001" customHeight="1">
      <c r="A45" s="278" t="s">
        <v>87</v>
      </c>
      <c r="B45" s="278"/>
      <c r="C45" s="141">
        <v>1</v>
      </c>
      <c r="D45" s="283" t="s">
        <v>107</v>
      </c>
      <c r="E45" s="283"/>
      <c r="F45" s="283"/>
      <c r="G45" s="283"/>
      <c r="H45" s="283"/>
      <c r="I45" s="283"/>
      <c r="J45" s="283"/>
      <c r="K45" s="283"/>
      <c r="L45" s="283"/>
      <c r="M45" s="283"/>
      <c r="N45" s="283"/>
      <c r="O45" s="283"/>
      <c r="P45" s="128"/>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83"/>
    </row>
    <row r="46" spans="1:40" ht="18.600000000000001" customHeight="1">
      <c r="A46" s="261" t="s">
        <v>87</v>
      </c>
      <c r="B46" s="261"/>
      <c r="C46" s="85">
        <v>2</v>
      </c>
      <c r="D46" s="201" t="s">
        <v>56</v>
      </c>
      <c r="E46" s="201"/>
      <c r="F46" s="201"/>
      <c r="G46" s="201"/>
      <c r="H46" s="201"/>
      <c r="I46" s="201"/>
      <c r="J46" s="201"/>
      <c r="K46" s="201"/>
      <c r="L46" s="201"/>
      <c r="M46" s="201"/>
      <c r="N46" s="201"/>
      <c r="O46" s="201"/>
      <c r="P46" s="84"/>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64"/>
    </row>
    <row r="47" spans="1:40" ht="18" customHeight="1">
      <c r="A47" s="279" t="s">
        <v>87</v>
      </c>
      <c r="B47" s="280"/>
      <c r="C47" s="262">
        <v>3</v>
      </c>
      <c r="D47" s="211" t="s">
        <v>152</v>
      </c>
      <c r="E47" s="212"/>
      <c r="F47" s="212"/>
      <c r="G47" s="212"/>
      <c r="H47" s="212"/>
      <c r="I47" s="212"/>
      <c r="J47" s="212"/>
      <c r="K47" s="212"/>
      <c r="L47" s="212"/>
      <c r="M47" s="212"/>
      <c r="N47" s="212"/>
      <c r="O47" s="213"/>
      <c r="P47" s="276" t="s">
        <v>165</v>
      </c>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86"/>
    </row>
    <row r="48" spans="1:40" ht="9" customHeight="1">
      <c r="A48" s="281"/>
      <c r="B48" s="282"/>
      <c r="C48" s="263"/>
      <c r="D48" s="214"/>
      <c r="E48" s="215"/>
      <c r="F48" s="215"/>
      <c r="G48" s="215"/>
      <c r="H48" s="215"/>
      <c r="I48" s="215"/>
      <c r="J48" s="215"/>
      <c r="K48" s="215"/>
      <c r="L48" s="215"/>
      <c r="M48" s="215"/>
      <c r="N48" s="215"/>
      <c r="O48" s="215"/>
      <c r="P48" s="241"/>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3"/>
    </row>
    <row r="49" spans="1:40" ht="18.600000000000001" customHeight="1">
      <c r="A49" s="261" t="s">
        <v>87</v>
      </c>
      <c r="B49" s="261"/>
      <c r="C49" s="85">
        <v>4</v>
      </c>
      <c r="D49" s="202" t="s">
        <v>108</v>
      </c>
      <c r="E49" s="202"/>
      <c r="F49" s="202"/>
      <c r="G49" s="202"/>
      <c r="H49" s="202"/>
      <c r="I49" s="202"/>
      <c r="J49" s="202"/>
      <c r="K49" s="202"/>
      <c r="L49" s="202"/>
      <c r="M49" s="202"/>
      <c r="N49" s="202"/>
      <c r="O49" s="203"/>
      <c r="P49" s="241"/>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3"/>
    </row>
    <row r="50" spans="1:40" ht="27" customHeight="1">
      <c r="A50" s="278" t="s">
        <v>87</v>
      </c>
      <c r="B50" s="278"/>
      <c r="C50" s="142">
        <v>5</v>
      </c>
      <c r="D50" s="211" t="s">
        <v>153</v>
      </c>
      <c r="E50" s="216"/>
      <c r="F50" s="216"/>
      <c r="G50" s="216"/>
      <c r="H50" s="216"/>
      <c r="I50" s="216"/>
      <c r="J50" s="216"/>
      <c r="K50" s="216"/>
      <c r="L50" s="216"/>
      <c r="M50" s="216"/>
      <c r="N50" s="216"/>
      <c r="O50" s="216"/>
      <c r="P50" s="241"/>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3"/>
    </row>
    <row r="51" spans="1:40" ht="18.600000000000001" customHeight="1">
      <c r="A51" s="261" t="s">
        <v>87</v>
      </c>
      <c r="B51" s="261"/>
      <c r="C51" s="85">
        <v>6</v>
      </c>
      <c r="D51" s="202" t="s">
        <v>109</v>
      </c>
      <c r="E51" s="202"/>
      <c r="F51" s="202"/>
      <c r="G51" s="202"/>
      <c r="H51" s="202"/>
      <c r="I51" s="202"/>
      <c r="J51" s="202"/>
      <c r="K51" s="202"/>
      <c r="L51" s="202"/>
      <c r="M51" s="202"/>
      <c r="N51" s="202"/>
      <c r="O51" s="203"/>
      <c r="P51" s="241"/>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3"/>
    </row>
    <row r="52" spans="1:40" ht="18.600000000000001" customHeight="1">
      <c r="A52" s="238"/>
      <c r="B52" s="239"/>
      <c r="C52" s="239"/>
      <c r="D52" s="239"/>
      <c r="E52" s="239"/>
      <c r="F52" s="239"/>
      <c r="G52" s="239"/>
      <c r="H52" s="239"/>
      <c r="I52" s="239"/>
      <c r="J52" s="239"/>
      <c r="K52" s="239"/>
      <c r="L52" s="239"/>
      <c r="M52" s="239"/>
      <c r="N52" s="239"/>
      <c r="O52" s="240"/>
      <c r="P52" s="244"/>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6"/>
    </row>
    <row r="53" spans="1:40" ht="23.1" customHeight="1">
      <c r="A53" s="195" t="s">
        <v>101</v>
      </c>
      <c r="B53" s="196"/>
      <c r="C53" s="196"/>
      <c r="D53" s="196"/>
      <c r="E53" s="196"/>
      <c r="F53" s="196"/>
      <c r="G53" s="196"/>
      <c r="H53" s="196"/>
      <c r="I53" s="196"/>
      <c r="J53" s="196"/>
      <c r="K53" s="196"/>
      <c r="L53" s="196"/>
      <c r="M53" s="168" t="s">
        <v>123</v>
      </c>
      <c r="N53" s="168"/>
      <c r="O53" s="169"/>
      <c r="P53" s="169"/>
      <c r="Q53" s="168" t="s">
        <v>116</v>
      </c>
      <c r="R53" s="168"/>
      <c r="S53" s="169"/>
      <c r="T53" s="169"/>
      <c r="U53" s="168" t="s">
        <v>117</v>
      </c>
      <c r="V53" s="168"/>
      <c r="W53" s="168" t="s">
        <v>124</v>
      </c>
      <c r="X53" s="168"/>
      <c r="Y53" s="168"/>
      <c r="Z53" s="168" t="s">
        <v>123</v>
      </c>
      <c r="AA53" s="168"/>
      <c r="AB53" s="169"/>
      <c r="AC53" s="169"/>
      <c r="AD53" s="168" t="s">
        <v>116</v>
      </c>
      <c r="AE53" s="168"/>
      <c r="AF53" s="169"/>
      <c r="AG53" s="169"/>
      <c r="AH53" s="168" t="s">
        <v>117</v>
      </c>
      <c r="AI53" s="168"/>
      <c r="AJ53" s="87"/>
      <c r="AK53" s="87"/>
      <c r="AL53" s="87"/>
      <c r="AM53" s="87"/>
      <c r="AN53" s="88"/>
    </row>
    <row r="54" spans="1:40" ht="23.1" customHeight="1">
      <c r="A54" s="195" t="s">
        <v>102</v>
      </c>
      <c r="B54" s="196"/>
      <c r="C54" s="196"/>
      <c r="D54" s="196"/>
      <c r="E54" s="196"/>
      <c r="F54" s="196"/>
      <c r="G54" s="196"/>
      <c r="H54" s="266" t="s">
        <v>123</v>
      </c>
      <c r="I54" s="266"/>
      <c r="J54" s="41"/>
      <c r="K54" s="87" t="s">
        <v>116</v>
      </c>
      <c r="L54" s="41"/>
      <c r="M54" s="87" t="s">
        <v>117</v>
      </c>
      <c r="N54" s="87" t="s">
        <v>124</v>
      </c>
      <c r="O54" s="266" t="s">
        <v>123</v>
      </c>
      <c r="P54" s="266"/>
      <c r="Q54" s="41"/>
      <c r="R54" s="87" t="s">
        <v>116</v>
      </c>
      <c r="S54" s="41"/>
      <c r="T54" s="88" t="s">
        <v>117</v>
      </c>
      <c r="U54" s="267" t="s">
        <v>103</v>
      </c>
      <c r="V54" s="268"/>
      <c r="W54" s="268"/>
      <c r="X54" s="268"/>
      <c r="Y54" s="268"/>
      <c r="Z54" s="269" t="s">
        <v>123</v>
      </c>
      <c r="AA54" s="269"/>
      <c r="AB54" s="41"/>
      <c r="AC54" s="87" t="s">
        <v>116</v>
      </c>
      <c r="AD54" s="41"/>
      <c r="AE54" s="87" t="s">
        <v>117</v>
      </c>
      <c r="AF54" s="168" t="s">
        <v>124</v>
      </c>
      <c r="AG54" s="168"/>
      <c r="AH54" s="266" t="s">
        <v>123</v>
      </c>
      <c r="AI54" s="266"/>
      <c r="AJ54" s="41"/>
      <c r="AK54" s="87" t="s">
        <v>116</v>
      </c>
      <c r="AL54" s="41"/>
      <c r="AM54" s="87" t="s">
        <v>117</v>
      </c>
      <c r="AN54" s="88"/>
    </row>
    <row r="55" spans="1:40" ht="21.95" customHeight="1">
      <c r="A55" s="192" t="s">
        <v>112</v>
      </c>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4"/>
    </row>
    <row r="56" spans="1:40" ht="18.75" customHeight="1">
      <c r="A56" s="189" t="s">
        <v>113</v>
      </c>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1"/>
    </row>
    <row r="57" spans="1:40" ht="21.95" customHeight="1">
      <c r="A57" s="241"/>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3"/>
    </row>
    <row r="58" spans="1:40" ht="21.95" customHeight="1">
      <c r="A58" s="241"/>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3"/>
    </row>
    <row r="59" spans="1:40" ht="21.95" customHeight="1">
      <c r="A59" s="241"/>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3"/>
    </row>
    <row r="60" spans="1:40" ht="21.95" customHeight="1">
      <c r="A60" s="241"/>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3"/>
    </row>
    <row r="61" spans="1:40" ht="21.95" customHeight="1">
      <c r="A61" s="241"/>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3"/>
    </row>
    <row r="62" spans="1:40" ht="18.75" customHeight="1">
      <c r="A62" s="189" t="s">
        <v>114</v>
      </c>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1"/>
    </row>
    <row r="63" spans="1:40" ht="21.95" customHeight="1">
      <c r="A63" s="241"/>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3"/>
    </row>
    <row r="64" spans="1:40" ht="21.95" customHeight="1">
      <c r="A64" s="241"/>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3"/>
    </row>
    <row r="65" spans="1:41" ht="21.95" customHeight="1">
      <c r="A65" s="241"/>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3"/>
    </row>
    <row r="66" spans="1:41" ht="21.95" customHeight="1">
      <c r="A66" s="241"/>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3"/>
    </row>
    <row r="67" spans="1:41" ht="21.95" customHeight="1">
      <c r="A67" s="244"/>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6"/>
    </row>
    <row r="68" spans="1:41" ht="16.5" customHeight="1">
      <c r="A68" s="228" t="s">
        <v>57</v>
      </c>
      <c r="B68" s="229"/>
      <c r="C68" s="229"/>
      <c r="D68" s="229"/>
      <c r="E68" s="229"/>
      <c r="F68" s="229"/>
      <c r="G68" s="229"/>
      <c r="H68" s="229"/>
      <c r="I68" s="230"/>
      <c r="J68" s="156" t="s">
        <v>44</v>
      </c>
      <c r="K68" s="166"/>
      <c r="L68" s="166"/>
      <c r="M68" s="166"/>
      <c r="N68" s="166"/>
      <c r="O68" s="166"/>
      <c r="P68" s="166"/>
      <c r="Q68" s="157"/>
      <c r="R68" s="228" t="s">
        <v>53</v>
      </c>
      <c r="S68" s="229"/>
      <c r="T68" s="229"/>
      <c r="U68" s="229"/>
      <c r="V68" s="229"/>
      <c r="W68" s="229"/>
      <c r="X68" s="229"/>
      <c r="Y68" s="229"/>
      <c r="Z68" s="229"/>
      <c r="AA68" s="229"/>
      <c r="AB68" s="229"/>
      <c r="AC68" s="229"/>
      <c r="AD68" s="230"/>
      <c r="AE68" s="228" t="s">
        <v>166</v>
      </c>
      <c r="AF68" s="229"/>
      <c r="AG68" s="229"/>
      <c r="AH68" s="229"/>
      <c r="AI68" s="229"/>
      <c r="AJ68" s="229"/>
      <c r="AK68" s="229"/>
      <c r="AL68" s="229"/>
      <c r="AM68" s="229"/>
      <c r="AN68" s="230"/>
    </row>
    <row r="69" spans="1:41" ht="16.5" customHeight="1">
      <c r="A69" s="232" t="s">
        <v>26</v>
      </c>
      <c r="B69" s="233"/>
      <c r="C69" s="233"/>
      <c r="D69" s="233"/>
      <c r="E69" s="233"/>
      <c r="F69" s="233"/>
      <c r="G69" s="233"/>
      <c r="H69" s="233"/>
      <c r="I69" s="234"/>
      <c r="J69" s="158"/>
      <c r="K69" s="167"/>
      <c r="L69" s="167"/>
      <c r="M69" s="167"/>
      <c r="N69" s="167"/>
      <c r="O69" s="167"/>
      <c r="P69" s="167"/>
      <c r="Q69" s="159"/>
      <c r="R69" s="232" t="s">
        <v>104</v>
      </c>
      <c r="S69" s="233"/>
      <c r="T69" s="233"/>
      <c r="U69" s="233"/>
      <c r="V69" s="233"/>
      <c r="W69" s="233"/>
      <c r="X69" s="233"/>
      <c r="Y69" s="233"/>
      <c r="Z69" s="233"/>
      <c r="AA69" s="233"/>
      <c r="AB69" s="233"/>
      <c r="AC69" s="233"/>
      <c r="AD69" s="234"/>
      <c r="AE69" s="232" t="s">
        <v>167</v>
      </c>
      <c r="AF69" s="233"/>
      <c r="AG69" s="233"/>
      <c r="AH69" s="233"/>
      <c r="AI69" s="233"/>
      <c r="AJ69" s="233"/>
      <c r="AK69" s="233"/>
      <c r="AL69" s="233"/>
      <c r="AM69" s="233"/>
      <c r="AN69" s="234"/>
      <c r="AO69" s="62"/>
    </row>
    <row r="70" spans="1:41" ht="16.5" customHeight="1">
      <c r="A70" s="156">
        <v>1</v>
      </c>
      <c r="B70" s="157"/>
      <c r="C70" s="156" t="s">
        <v>8</v>
      </c>
      <c r="D70" s="166"/>
      <c r="E70" s="166"/>
      <c r="F70" s="166"/>
      <c r="G70" s="166"/>
      <c r="H70" s="166"/>
      <c r="I70" s="157"/>
      <c r="J70" s="224" t="str">
        <f>IF(別表3!S20="","",別表3!S20)</f>
        <v/>
      </c>
      <c r="K70" s="225"/>
      <c r="L70" s="225"/>
      <c r="M70" s="225"/>
      <c r="N70" s="225"/>
      <c r="O70" s="225"/>
      <c r="P70" s="225"/>
      <c r="Q70" s="226"/>
      <c r="R70" s="145" t="str">
        <f>IF(J70="","",IF(別表3!BR20&lt;&gt;"",別表3!BR20,IF(別表3!BQ20&lt;&gt;"",別表3!BQ20,IF(別表3!BP20&lt;&gt;"",別表3!BP20,IF(別表3!BO20&lt;&gt;"",別表3!BO20,IF(別表3!BN20&lt;&gt;"",別表3!BN20,別表3!BM20))))))</f>
        <v/>
      </c>
      <c r="S70" s="231"/>
      <c r="T70" s="231"/>
      <c r="U70" s="231"/>
      <c r="V70" s="231"/>
      <c r="W70" s="231"/>
      <c r="X70" s="231"/>
      <c r="Y70" s="231"/>
      <c r="Z70" s="231"/>
      <c r="AA70" s="231"/>
      <c r="AB70" s="231"/>
      <c r="AC70" s="231"/>
      <c r="AD70" s="146"/>
      <c r="AE70" s="247" t="s">
        <v>168</v>
      </c>
      <c r="AF70" s="248"/>
      <c r="AG70" s="248"/>
      <c r="AH70" s="248"/>
      <c r="AI70" s="248"/>
      <c r="AJ70" s="248"/>
      <c r="AK70" s="248"/>
      <c r="AL70" s="249"/>
      <c r="AM70" s="145" t="str">
        <f>IFERROR(IF(OR(R70="",$Y$71="　"),"×",IF(R70&gt;=0.03*$Y$71,"○","×")),"×")</f>
        <v>×</v>
      </c>
      <c r="AN70" s="146"/>
      <c r="AO70" s="62"/>
    </row>
    <row r="71" spans="1:41" ht="16.5" customHeight="1">
      <c r="A71" s="158"/>
      <c r="B71" s="159"/>
      <c r="C71" s="158"/>
      <c r="D71" s="167"/>
      <c r="E71" s="167"/>
      <c r="F71" s="167"/>
      <c r="G71" s="167"/>
      <c r="H71" s="167"/>
      <c r="I71" s="159"/>
      <c r="J71" s="227"/>
      <c r="K71" s="153"/>
      <c r="L71" s="153"/>
      <c r="M71" s="153"/>
      <c r="N71" s="153"/>
      <c r="O71" s="153"/>
      <c r="P71" s="153"/>
      <c r="Q71" s="154"/>
      <c r="R71" s="151"/>
      <c r="S71" s="152"/>
      <c r="T71" s="152"/>
      <c r="U71" s="155" t="s">
        <v>125</v>
      </c>
      <c r="V71" s="155"/>
      <c r="W71" s="155"/>
      <c r="X71" s="155"/>
      <c r="Y71" s="48" t="s">
        <v>87</v>
      </c>
      <c r="Z71" s="89" t="s">
        <v>210</v>
      </c>
      <c r="AA71" s="90"/>
      <c r="AB71" s="153"/>
      <c r="AC71" s="153"/>
      <c r="AD71" s="154"/>
      <c r="AE71" s="284"/>
      <c r="AF71" s="285"/>
      <c r="AG71" s="285"/>
      <c r="AH71" s="285"/>
      <c r="AI71" s="285"/>
      <c r="AJ71" s="285"/>
      <c r="AK71" s="285"/>
      <c r="AL71" s="286"/>
      <c r="AM71" s="235"/>
      <c r="AN71" s="237"/>
    </row>
    <row r="72" spans="1:41" ht="16.5" customHeight="1">
      <c r="A72" s="156">
        <v>2</v>
      </c>
      <c r="B72" s="157"/>
      <c r="C72" s="160" t="s">
        <v>54</v>
      </c>
      <c r="D72" s="161"/>
      <c r="E72" s="161"/>
      <c r="F72" s="161"/>
      <c r="G72" s="161"/>
      <c r="H72" s="161"/>
      <c r="I72" s="162"/>
      <c r="J72" s="224" t="str">
        <f>IF(別表3!S26="","",別表3!S26)</f>
        <v/>
      </c>
      <c r="K72" s="225"/>
      <c r="L72" s="225"/>
      <c r="M72" s="225"/>
      <c r="N72" s="225"/>
      <c r="O72" s="225"/>
      <c r="P72" s="225"/>
      <c r="Q72" s="226"/>
      <c r="R72" s="145" t="str">
        <f>IF(J72="","",IF(別表3!BR26&lt;&gt;"",別表3!BR26,IF(別表3!BQ26&lt;&gt;"",別表3!BQ26,IF(別表3!BP26&lt;&gt;"",別表3!BP26,IF(別表3!BO26&lt;&gt;"",別表3!BO26,IF(別表3!BN26&lt;&gt;"",別表3!BN26,別表3!BM26))))))</f>
        <v/>
      </c>
      <c r="S72" s="231"/>
      <c r="T72" s="231"/>
      <c r="U72" s="231"/>
      <c r="V72" s="231"/>
      <c r="W72" s="231"/>
      <c r="X72" s="231"/>
      <c r="Y72" s="231"/>
      <c r="Z72" s="231"/>
      <c r="AA72" s="231"/>
      <c r="AB72" s="231"/>
      <c r="AC72" s="231"/>
      <c r="AD72" s="146"/>
      <c r="AE72" s="247" t="s">
        <v>169</v>
      </c>
      <c r="AF72" s="248"/>
      <c r="AG72" s="248"/>
      <c r="AH72" s="248"/>
      <c r="AI72" s="248"/>
      <c r="AJ72" s="248"/>
      <c r="AK72" s="248"/>
      <c r="AL72" s="249"/>
      <c r="AM72" s="145" t="str">
        <f>IFERROR(IF(OR(R72="",$Y$71="　"),"×",IF(R72&gt;=0.03*$Y$71,"○","×")),"×")</f>
        <v>×</v>
      </c>
      <c r="AN72" s="146"/>
      <c r="AO72" s="62"/>
    </row>
    <row r="73" spans="1:41" ht="16.5" customHeight="1">
      <c r="A73" s="158"/>
      <c r="B73" s="159"/>
      <c r="C73" s="163"/>
      <c r="D73" s="164"/>
      <c r="E73" s="164"/>
      <c r="F73" s="164"/>
      <c r="G73" s="164"/>
      <c r="H73" s="164"/>
      <c r="I73" s="165"/>
      <c r="J73" s="227"/>
      <c r="K73" s="153"/>
      <c r="L73" s="153"/>
      <c r="M73" s="153"/>
      <c r="N73" s="153"/>
      <c r="O73" s="153"/>
      <c r="P73" s="153"/>
      <c r="Q73" s="154"/>
      <c r="R73" s="235"/>
      <c r="S73" s="236"/>
      <c r="T73" s="236"/>
      <c r="U73" s="236"/>
      <c r="V73" s="236"/>
      <c r="W73" s="236"/>
      <c r="X73" s="236"/>
      <c r="Y73" s="236"/>
      <c r="Z73" s="236"/>
      <c r="AA73" s="236"/>
      <c r="AB73" s="236"/>
      <c r="AC73" s="236"/>
      <c r="AD73" s="237"/>
      <c r="AE73" s="250"/>
      <c r="AF73" s="251"/>
      <c r="AG73" s="251"/>
      <c r="AH73" s="251"/>
      <c r="AI73" s="251"/>
      <c r="AJ73" s="251"/>
      <c r="AK73" s="251"/>
      <c r="AL73" s="252"/>
      <c r="AM73" s="147"/>
      <c r="AN73" s="148"/>
      <c r="AO73" s="62"/>
    </row>
    <row r="74" spans="1:41" ht="16.5" customHeight="1" thickBot="1">
      <c r="A74" s="156">
        <v>3</v>
      </c>
      <c r="B74" s="157"/>
      <c r="C74" s="156" t="s">
        <v>100</v>
      </c>
      <c r="D74" s="166"/>
      <c r="E74" s="166"/>
      <c r="F74" s="166"/>
      <c r="G74" s="166"/>
      <c r="H74" s="166"/>
      <c r="I74" s="157"/>
      <c r="J74" s="224" t="str">
        <f>IF(別表3!S13="","",別表3!S13)</f>
        <v/>
      </c>
      <c r="K74" s="225"/>
      <c r="L74" s="225"/>
      <c r="M74" s="225"/>
      <c r="N74" s="225"/>
      <c r="O74" s="225"/>
      <c r="P74" s="225"/>
      <c r="Q74" s="226"/>
      <c r="R74" s="145" t="str">
        <f>IF(J74="","",IF(別表3!BR13&lt;&gt;"",別表3!BR13,IF(別表3!BQ13&lt;&gt;"",別表3!BQ13,IF(別表3!BP13&lt;&gt;"",別表3!BP13,IF(別表3!BO13&lt;&gt;"",別表3!BO13,IF(別表3!BN13&lt;&gt;"",別表3!BN13,別表3!BM13))))))</f>
        <v/>
      </c>
      <c r="S74" s="231"/>
      <c r="T74" s="231"/>
      <c r="U74" s="231"/>
      <c r="V74" s="231"/>
      <c r="W74" s="231"/>
      <c r="X74" s="231"/>
      <c r="Y74" s="231"/>
      <c r="Z74" s="231"/>
      <c r="AA74" s="231"/>
      <c r="AB74" s="231"/>
      <c r="AC74" s="231"/>
      <c r="AD74" s="231"/>
      <c r="AE74" s="149" t="s">
        <v>171</v>
      </c>
      <c r="AF74" s="149"/>
      <c r="AG74" s="149"/>
      <c r="AH74" s="149"/>
      <c r="AI74" s="149"/>
      <c r="AJ74" s="149"/>
      <c r="AK74" s="149"/>
      <c r="AL74" s="149"/>
      <c r="AM74" s="150" t="str">
        <f>IFERROR(IF(OR(R74="",$Y$71="　"),"×",IF(R74&gt;=0.015*$Y$71,"○","×")),"×")</f>
        <v>×</v>
      </c>
      <c r="AN74" s="150"/>
      <c r="AO74" s="62"/>
    </row>
    <row r="75" spans="1:41" ht="16.5" customHeight="1" thickBot="1">
      <c r="A75" s="158"/>
      <c r="B75" s="159"/>
      <c r="C75" s="158"/>
      <c r="D75" s="167"/>
      <c r="E75" s="167"/>
      <c r="F75" s="167"/>
      <c r="G75" s="167"/>
      <c r="H75" s="167"/>
      <c r="I75" s="159"/>
      <c r="J75" s="227"/>
      <c r="K75" s="153"/>
      <c r="L75" s="153"/>
      <c r="M75" s="153"/>
      <c r="N75" s="153"/>
      <c r="O75" s="153"/>
      <c r="P75" s="153"/>
      <c r="Q75" s="154"/>
      <c r="R75" s="235"/>
      <c r="S75" s="236"/>
      <c r="T75" s="236"/>
      <c r="U75" s="236"/>
      <c r="V75" s="236"/>
      <c r="W75" s="236"/>
      <c r="X75" s="236"/>
      <c r="Y75" s="236"/>
      <c r="Z75" s="236"/>
      <c r="AA75" s="236"/>
      <c r="AB75" s="236"/>
      <c r="AC75" s="236"/>
      <c r="AD75" s="236"/>
      <c r="AE75" s="219" t="s">
        <v>170</v>
      </c>
      <c r="AF75" s="220"/>
      <c r="AG75" s="220"/>
      <c r="AH75" s="220"/>
      <c r="AI75" s="220"/>
      <c r="AJ75" s="220"/>
      <c r="AK75" s="220"/>
      <c r="AL75" s="221"/>
      <c r="AM75" s="217" t="str">
        <f>IF(AND(OR(AM70="○",AM72="○"),AM74="○"),"○","×")</f>
        <v>×</v>
      </c>
      <c r="AN75" s="218"/>
    </row>
    <row r="76" spans="1:41" ht="9" customHeight="1">
      <c r="A76" s="62"/>
      <c r="B76" s="62"/>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row>
  </sheetData>
  <sheetProtection algorithmName="SHA-512" hashValue="0uyBuNvLoHfIdLzkExP3RkLAWUDEjoUu0Dgqwk/aMObKFqAN/qDKtEi3g2oe5SpqpBp/jq3+TrCKMNDmoHfCDw==" saltValue="LdAvo7KAC/ooCAZHDSzpjg==" spinCount="100000" sheet="1" formatCells="0" formatColumns="0" formatRows="0" insertColumns="0" insertRows="0" insertHyperlinks="0" deleteColumns="0" deleteRows="0"/>
  <protectedRanges>
    <protectedRange sqref="Q45:AM46" name="範囲1"/>
  </protectedRanges>
  <mergeCells count="128">
    <mergeCell ref="A45:B45"/>
    <mergeCell ref="A46:B46"/>
    <mergeCell ref="A49:B49"/>
    <mergeCell ref="A70:B71"/>
    <mergeCell ref="A62:AN62"/>
    <mergeCell ref="C70:I71"/>
    <mergeCell ref="A68:I68"/>
    <mergeCell ref="A69:I69"/>
    <mergeCell ref="J68:Q69"/>
    <mergeCell ref="J70:Q71"/>
    <mergeCell ref="AE68:AN68"/>
    <mergeCell ref="AE69:AN69"/>
    <mergeCell ref="AE70:AL71"/>
    <mergeCell ref="W15:Y15"/>
    <mergeCell ref="Z15:AM15"/>
    <mergeCell ref="Z12:AM12"/>
    <mergeCell ref="Z13:AM13"/>
    <mergeCell ref="A51:B51"/>
    <mergeCell ref="C47:C48"/>
    <mergeCell ref="M41:W41"/>
    <mergeCell ref="D51:O51"/>
    <mergeCell ref="A57:AN61"/>
    <mergeCell ref="U53:V53"/>
    <mergeCell ref="H54:I54"/>
    <mergeCell ref="O54:P54"/>
    <mergeCell ref="U54:Y54"/>
    <mergeCell ref="Z54:AA54"/>
    <mergeCell ref="AF54:AG54"/>
    <mergeCell ref="AH54:AI54"/>
    <mergeCell ref="W53:Y53"/>
    <mergeCell ref="X41:AN41"/>
    <mergeCell ref="A42:L42"/>
    <mergeCell ref="M42:AN42"/>
    <mergeCell ref="P47:AM47"/>
    <mergeCell ref="A50:B50"/>
    <mergeCell ref="A47:B48"/>
    <mergeCell ref="D45:O45"/>
    <mergeCell ref="R12:Y12"/>
    <mergeCell ref="R13:Y13"/>
    <mergeCell ref="R14:Y14"/>
    <mergeCell ref="B3:G3"/>
    <mergeCell ref="B6:AL6"/>
    <mergeCell ref="AA11:AC11"/>
    <mergeCell ref="AD11:AE11"/>
    <mergeCell ref="AF11:AJ11"/>
    <mergeCell ref="C10:H10"/>
    <mergeCell ref="I10:P10"/>
    <mergeCell ref="Q10:R10"/>
    <mergeCell ref="Z8:AB8"/>
    <mergeCell ref="AC8:AD8"/>
    <mergeCell ref="AE8:AF8"/>
    <mergeCell ref="AG8:AH8"/>
    <mergeCell ref="AI8:AJ8"/>
    <mergeCell ref="AK8:AL8"/>
    <mergeCell ref="Z14:AM14"/>
    <mergeCell ref="AM8:AN8"/>
    <mergeCell ref="AM75:AN75"/>
    <mergeCell ref="AE75:AL75"/>
    <mergeCell ref="AB38:AC38"/>
    <mergeCell ref="AD38:AE38"/>
    <mergeCell ref="AF38:AG38"/>
    <mergeCell ref="AF53:AG53"/>
    <mergeCell ref="J72:Q73"/>
    <mergeCell ref="J74:Q75"/>
    <mergeCell ref="R68:AD68"/>
    <mergeCell ref="R70:AD70"/>
    <mergeCell ref="R69:AD69"/>
    <mergeCell ref="R72:AD73"/>
    <mergeCell ref="R74:AD75"/>
    <mergeCell ref="A52:O52"/>
    <mergeCell ref="P48:AN52"/>
    <mergeCell ref="AM70:AN71"/>
    <mergeCell ref="AE72:AL73"/>
    <mergeCell ref="M38:N38"/>
    <mergeCell ref="S38:U38"/>
    <mergeCell ref="V38:W38"/>
    <mergeCell ref="X38:Y38"/>
    <mergeCell ref="Z38:AA38"/>
    <mergeCell ref="T40:AN40"/>
    <mergeCell ref="A63:AN67"/>
    <mergeCell ref="A37:L41"/>
    <mergeCell ref="A36:L36"/>
    <mergeCell ref="M36:AN36"/>
    <mergeCell ref="P43:AM43"/>
    <mergeCell ref="M39:AC39"/>
    <mergeCell ref="AD39:AN39"/>
    <mergeCell ref="M40:S40"/>
    <mergeCell ref="A56:AN56"/>
    <mergeCell ref="A55:AN55"/>
    <mergeCell ref="A53:L53"/>
    <mergeCell ref="A54:G54"/>
    <mergeCell ref="M37:P37"/>
    <mergeCell ref="Q37:T37"/>
    <mergeCell ref="U37:V37"/>
    <mergeCell ref="X37:AJ37"/>
    <mergeCell ref="AK37:AM37"/>
    <mergeCell ref="D46:O46"/>
    <mergeCell ref="D49:O49"/>
    <mergeCell ref="A43:N43"/>
    <mergeCell ref="P44:Y44"/>
    <mergeCell ref="Q45:AM46"/>
    <mergeCell ref="A44:O44"/>
    <mergeCell ref="D47:O48"/>
    <mergeCell ref="D50:O50"/>
    <mergeCell ref="W16:Y16"/>
    <mergeCell ref="Z16:AM16"/>
    <mergeCell ref="AM72:AN73"/>
    <mergeCell ref="AE74:AL74"/>
    <mergeCell ref="AM74:AN74"/>
    <mergeCell ref="R71:T71"/>
    <mergeCell ref="AB71:AD71"/>
    <mergeCell ref="U71:X71"/>
    <mergeCell ref="A72:B73"/>
    <mergeCell ref="A74:B75"/>
    <mergeCell ref="C72:I73"/>
    <mergeCell ref="C74:I75"/>
    <mergeCell ref="Z53:AA53"/>
    <mergeCell ref="AB53:AC53"/>
    <mergeCell ref="AD53:AE53"/>
    <mergeCell ref="AH53:AI53"/>
    <mergeCell ref="M53:N53"/>
    <mergeCell ref="O53:P53"/>
    <mergeCell ref="Q53:R53"/>
    <mergeCell ref="S53:T53"/>
    <mergeCell ref="B20:AM20"/>
    <mergeCell ref="B21:AM21"/>
    <mergeCell ref="A34:I34"/>
    <mergeCell ref="AI35:AM35"/>
  </mergeCells>
  <phoneticPr fontId="3"/>
  <dataValidations count="3">
    <dataValidation type="list" allowBlank="1" showInputMessage="1" showErrorMessage="1" sqref="M38:N38">
      <formula1>"設立,創業"</formula1>
    </dataValidation>
    <dataValidation type="list" showInputMessage="1" showErrorMessage="1" sqref="Y71">
      <formula1>"　,3,4,5"</formula1>
    </dataValidation>
    <dataValidation type="list" allowBlank="1" showInputMessage="1" showErrorMessage="1" sqref="A45:B51">
      <formula1>"　,○"</formula1>
    </dataValidation>
  </dataValidations>
  <printOptions horizontalCentered="1" verticalCentered="1"/>
  <pageMargins left="0.78740157480314965" right="0.78740157480314965" top="0.59055118110236227" bottom="0.59055118110236227" header="0.31496062992125984" footer="0.39370078740157483"/>
  <pageSetup paperSize="9" firstPageNumber="40" fitToWidth="0" fitToHeight="0" orientation="portrait" useFirstPageNumber="1" r:id="rId1"/>
  <headerFooter alignWithMargins="0"/>
  <rowBreaks count="1" manualBreakCount="1">
    <brk id="33"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8"/>
  <sheetViews>
    <sheetView view="pageBreakPreview" zoomScaleNormal="100" zoomScaleSheetLayoutView="100" workbookViewId="0">
      <selection activeCell="A6" sqref="A6:B6"/>
    </sheetView>
  </sheetViews>
  <sheetFormatPr defaultColWidth="2.125" defaultRowHeight="25.9" customHeight="1"/>
  <cols>
    <col min="1" max="1" width="2.125" style="27"/>
    <col min="2" max="2" width="5.625" style="27" customWidth="1"/>
    <col min="3" max="3" width="14.625" style="27" customWidth="1"/>
    <col min="4" max="4" width="20.625" style="27" customWidth="1"/>
    <col min="5" max="5" width="8.625" style="27" customWidth="1"/>
    <col min="6" max="9" width="6.625" style="27" customWidth="1"/>
    <col min="10" max="10" width="8.625" style="27" customWidth="1"/>
    <col min="11" max="16384" width="2.125" style="27"/>
  </cols>
  <sheetData>
    <row r="1" spans="1:10" ht="24.75" customHeight="1">
      <c r="A1" s="65"/>
      <c r="B1" s="65"/>
      <c r="C1" s="92" t="s">
        <v>162</v>
      </c>
      <c r="D1" s="180" t="str">
        <f>IF(別表1!A37="","",別表1!A37)</f>
        <v/>
      </c>
      <c r="E1" s="180"/>
      <c r="F1" s="180"/>
      <c r="G1" s="65"/>
      <c r="H1" s="65"/>
      <c r="I1" s="293" t="s">
        <v>198</v>
      </c>
      <c r="J1" s="293"/>
    </row>
    <row r="2" spans="1:10" ht="9.75" customHeight="1">
      <c r="A2" s="65"/>
      <c r="B2" s="65"/>
      <c r="C2" s="91"/>
      <c r="D2" s="91"/>
      <c r="E2" s="91"/>
      <c r="F2" s="91"/>
      <c r="G2" s="65"/>
      <c r="H2" s="65"/>
      <c r="I2" s="65"/>
      <c r="J2" s="93"/>
    </row>
    <row r="3" spans="1:10" ht="22.5" customHeight="1">
      <c r="A3" s="77"/>
      <c r="B3" s="291" t="s">
        <v>27</v>
      </c>
      <c r="C3" s="291"/>
      <c r="D3" s="291"/>
      <c r="E3" s="291"/>
      <c r="F3" s="291"/>
      <c r="G3" s="291"/>
      <c r="H3" s="291"/>
      <c r="I3" s="291"/>
      <c r="J3" s="291"/>
    </row>
    <row r="4" spans="1:10" ht="25.9" customHeight="1">
      <c r="A4" s="156" t="s">
        <v>47</v>
      </c>
      <c r="B4" s="166"/>
      <c r="C4" s="182" t="s">
        <v>51</v>
      </c>
      <c r="D4" s="183"/>
      <c r="E4" s="183"/>
      <c r="F4" s="183"/>
      <c r="G4" s="183"/>
      <c r="H4" s="292" t="s">
        <v>50</v>
      </c>
      <c r="I4" s="183"/>
      <c r="J4" s="184"/>
    </row>
    <row r="5" spans="1:10" ht="36.75" customHeight="1">
      <c r="A5" s="158"/>
      <c r="B5" s="167"/>
      <c r="C5" s="182" t="s">
        <v>52</v>
      </c>
      <c r="D5" s="183"/>
      <c r="E5" s="94" t="s">
        <v>96</v>
      </c>
      <c r="F5" s="95" t="s">
        <v>48</v>
      </c>
      <c r="G5" s="95" t="s">
        <v>49</v>
      </c>
      <c r="H5" s="96" t="s">
        <v>95</v>
      </c>
      <c r="I5" s="97" t="s">
        <v>45</v>
      </c>
      <c r="J5" s="97" t="s">
        <v>46</v>
      </c>
    </row>
    <row r="6" spans="1:10" ht="33" customHeight="1">
      <c r="A6" s="287"/>
      <c r="B6" s="288"/>
      <c r="C6" s="289"/>
      <c r="D6" s="290"/>
      <c r="E6" s="53"/>
      <c r="F6" s="51"/>
      <c r="G6" s="51"/>
      <c r="H6" s="50"/>
      <c r="I6" s="54"/>
      <c r="J6" s="55"/>
    </row>
    <row r="7" spans="1:10" ht="33" customHeight="1">
      <c r="A7" s="287"/>
      <c r="B7" s="288"/>
      <c r="C7" s="289"/>
      <c r="D7" s="290"/>
      <c r="E7" s="53"/>
      <c r="F7" s="51"/>
      <c r="G7" s="51"/>
      <c r="H7" s="50"/>
      <c r="I7" s="54"/>
      <c r="J7" s="55"/>
    </row>
    <row r="8" spans="1:10" ht="33" customHeight="1">
      <c r="A8" s="287"/>
      <c r="B8" s="288"/>
      <c r="C8" s="289"/>
      <c r="D8" s="290"/>
      <c r="E8" s="53"/>
      <c r="F8" s="51"/>
      <c r="G8" s="51"/>
      <c r="H8" s="50"/>
      <c r="I8" s="54"/>
      <c r="J8" s="55"/>
    </row>
    <row r="9" spans="1:10" ht="33" customHeight="1">
      <c r="A9" s="287"/>
      <c r="B9" s="288"/>
      <c r="C9" s="289"/>
      <c r="D9" s="290"/>
      <c r="E9" s="53"/>
      <c r="F9" s="51"/>
      <c r="G9" s="51"/>
      <c r="H9" s="50"/>
      <c r="I9" s="54"/>
      <c r="J9" s="55"/>
    </row>
    <row r="10" spans="1:10" ht="33" customHeight="1">
      <c r="A10" s="287"/>
      <c r="B10" s="288"/>
      <c r="C10" s="289"/>
      <c r="D10" s="290"/>
      <c r="E10" s="53"/>
      <c r="F10" s="51"/>
      <c r="G10" s="51"/>
      <c r="H10" s="50"/>
      <c r="I10" s="54"/>
      <c r="J10" s="55"/>
    </row>
    <row r="11" spans="1:10" ht="33" customHeight="1">
      <c r="A11" s="287"/>
      <c r="B11" s="288"/>
      <c r="C11" s="289"/>
      <c r="D11" s="290"/>
      <c r="E11" s="53"/>
      <c r="F11" s="51"/>
      <c r="G11" s="51"/>
      <c r="H11" s="50"/>
      <c r="I11" s="54"/>
      <c r="J11" s="55"/>
    </row>
    <row r="12" spans="1:10" ht="33" customHeight="1">
      <c r="A12" s="287"/>
      <c r="B12" s="288"/>
      <c r="C12" s="289"/>
      <c r="D12" s="290"/>
      <c r="E12" s="53"/>
      <c r="F12" s="51"/>
      <c r="G12" s="51"/>
      <c r="H12" s="50"/>
      <c r="I12" s="54"/>
      <c r="J12" s="55"/>
    </row>
    <row r="13" spans="1:10" ht="33" customHeight="1">
      <c r="A13" s="287"/>
      <c r="B13" s="288"/>
      <c r="C13" s="289"/>
      <c r="D13" s="290"/>
      <c r="E13" s="53"/>
      <c r="F13" s="51"/>
      <c r="G13" s="51"/>
      <c r="H13" s="50"/>
      <c r="I13" s="54"/>
      <c r="J13" s="55"/>
    </row>
    <row r="14" spans="1:10" ht="33" customHeight="1">
      <c r="A14" s="287"/>
      <c r="B14" s="288"/>
      <c r="C14" s="289"/>
      <c r="D14" s="290"/>
      <c r="E14" s="53"/>
      <c r="F14" s="51"/>
      <c r="G14" s="51"/>
      <c r="H14" s="50"/>
      <c r="I14" s="54"/>
      <c r="J14" s="55"/>
    </row>
    <row r="15" spans="1:10" ht="33" customHeight="1">
      <c r="A15" s="287"/>
      <c r="B15" s="288"/>
      <c r="C15" s="294"/>
      <c r="D15" s="295"/>
      <c r="E15" s="51"/>
      <c r="F15" s="51"/>
      <c r="G15" s="51"/>
      <c r="H15" s="50"/>
      <c r="I15" s="54"/>
      <c r="J15" s="55"/>
    </row>
    <row r="16" spans="1:10" ht="33" customHeight="1">
      <c r="A16" s="287"/>
      <c r="B16" s="288"/>
      <c r="C16" s="294"/>
      <c r="D16" s="295"/>
      <c r="E16" s="51"/>
      <c r="F16" s="51"/>
      <c r="G16" s="51"/>
      <c r="H16" s="50"/>
      <c r="I16" s="54"/>
      <c r="J16" s="55"/>
    </row>
    <row r="17" spans="1:10" ht="33" customHeight="1">
      <c r="A17" s="287"/>
      <c r="B17" s="288"/>
      <c r="C17" s="294"/>
      <c r="D17" s="295"/>
      <c r="E17" s="51"/>
      <c r="F17" s="51"/>
      <c r="G17" s="51"/>
      <c r="H17" s="50"/>
      <c r="I17" s="54"/>
      <c r="J17" s="55"/>
    </row>
    <row r="18" spans="1:10" ht="33" customHeight="1">
      <c r="A18" s="287"/>
      <c r="B18" s="288"/>
      <c r="C18" s="294"/>
      <c r="D18" s="295"/>
      <c r="E18" s="51"/>
      <c r="F18" s="51"/>
      <c r="G18" s="51"/>
      <c r="H18" s="50"/>
      <c r="I18" s="54"/>
      <c r="J18" s="55"/>
    </row>
    <row r="19" spans="1:10" ht="33" customHeight="1">
      <c r="A19" s="287"/>
      <c r="B19" s="288"/>
      <c r="C19" s="294"/>
      <c r="D19" s="295"/>
      <c r="E19" s="51"/>
      <c r="F19" s="51"/>
      <c r="G19" s="51"/>
      <c r="H19" s="50"/>
      <c r="I19" s="54"/>
      <c r="J19" s="55"/>
    </row>
    <row r="20" spans="1:10" ht="33" customHeight="1">
      <c r="A20" s="287"/>
      <c r="B20" s="288"/>
      <c r="C20" s="294"/>
      <c r="D20" s="295"/>
      <c r="E20" s="51"/>
      <c r="F20" s="51"/>
      <c r="G20" s="51"/>
      <c r="H20" s="50"/>
      <c r="I20" s="54"/>
      <c r="J20" s="55"/>
    </row>
    <row r="21" spans="1:10" ht="33" customHeight="1">
      <c r="A21" s="287"/>
      <c r="B21" s="288"/>
      <c r="C21" s="294"/>
      <c r="D21" s="295"/>
      <c r="E21" s="51"/>
      <c r="F21" s="51"/>
      <c r="G21" s="51"/>
      <c r="H21" s="50"/>
      <c r="I21" s="54"/>
      <c r="J21" s="55"/>
    </row>
    <row r="22" spans="1:10" ht="33" customHeight="1">
      <c r="A22" s="287"/>
      <c r="B22" s="288"/>
      <c r="C22" s="294"/>
      <c r="D22" s="295"/>
      <c r="E22" s="51"/>
      <c r="F22" s="51"/>
      <c r="G22" s="51"/>
      <c r="H22" s="50"/>
      <c r="I22" s="54"/>
      <c r="J22" s="55"/>
    </row>
    <row r="23" spans="1:10" ht="33" customHeight="1">
      <c r="A23" s="287"/>
      <c r="B23" s="288"/>
      <c r="C23" s="294"/>
      <c r="D23" s="295"/>
      <c r="E23" s="51"/>
      <c r="F23" s="51"/>
      <c r="G23" s="51"/>
      <c r="H23" s="50"/>
      <c r="I23" s="54"/>
      <c r="J23" s="55"/>
    </row>
    <row r="24" spans="1:10" ht="33" customHeight="1">
      <c r="A24" s="287"/>
      <c r="B24" s="288"/>
      <c r="C24" s="294"/>
      <c r="D24" s="295"/>
      <c r="E24" s="51"/>
      <c r="F24" s="51"/>
      <c r="G24" s="51"/>
      <c r="H24" s="50"/>
      <c r="I24" s="54"/>
      <c r="J24" s="55"/>
    </row>
    <row r="25" spans="1:10" ht="33" customHeight="1">
      <c r="A25" s="287"/>
      <c r="B25" s="288"/>
      <c r="C25" s="294"/>
      <c r="D25" s="295"/>
      <c r="E25" s="51"/>
      <c r="F25" s="51"/>
      <c r="G25" s="51"/>
      <c r="H25" s="50"/>
      <c r="I25" s="54"/>
      <c r="J25" s="55"/>
    </row>
    <row r="26" spans="1:10" ht="9" customHeight="1">
      <c r="A26" s="33"/>
      <c r="B26" s="33"/>
      <c r="C26" s="49"/>
      <c r="D26" s="49"/>
      <c r="E26" s="49"/>
      <c r="F26" s="49"/>
      <c r="G26" s="49"/>
      <c r="H26" s="49"/>
      <c r="I26" s="49"/>
      <c r="J26" s="49"/>
    </row>
    <row r="27" spans="1:10" ht="24.75" customHeight="1">
      <c r="A27" s="65"/>
      <c r="B27" s="65"/>
      <c r="C27" s="92" t="s">
        <v>162</v>
      </c>
      <c r="D27" s="180" t="str">
        <f>IF(別表1!A37="","",別表1!A37)</f>
        <v/>
      </c>
      <c r="E27" s="180"/>
      <c r="F27" s="180"/>
      <c r="G27" s="65"/>
      <c r="H27" s="65"/>
      <c r="I27" s="297" t="s">
        <v>61</v>
      </c>
      <c r="J27" s="297"/>
    </row>
    <row r="28" spans="1:10" ht="9.75" customHeight="1">
      <c r="A28" s="65"/>
      <c r="B28" s="65"/>
      <c r="C28" s="91"/>
      <c r="D28" s="91"/>
      <c r="E28" s="91"/>
      <c r="F28" s="91"/>
      <c r="G28" s="65"/>
      <c r="H28" s="65"/>
      <c r="I28" s="65"/>
      <c r="J28" s="93"/>
    </row>
    <row r="29" spans="1:10" ht="22.5" customHeight="1">
      <c r="A29" s="62"/>
      <c r="B29" s="291" t="s">
        <v>62</v>
      </c>
      <c r="C29" s="291"/>
      <c r="D29" s="291"/>
      <c r="E29" s="291"/>
      <c r="F29" s="291"/>
      <c r="G29" s="291"/>
      <c r="H29" s="291"/>
      <c r="I29" s="291"/>
      <c r="J29" s="291"/>
    </row>
    <row r="30" spans="1:10" s="28" customFormat="1" ht="14.25">
      <c r="A30" s="58"/>
      <c r="B30" s="59"/>
      <c r="C30" s="59"/>
      <c r="D30" s="59"/>
      <c r="E30" s="59"/>
      <c r="F30" s="59"/>
      <c r="G30" s="59"/>
      <c r="H30" s="59"/>
      <c r="I30" s="59"/>
      <c r="J30" s="60"/>
    </row>
    <row r="31" spans="1:10" s="28" customFormat="1" ht="15" customHeight="1">
      <c r="A31" s="98" t="s">
        <v>78</v>
      </c>
      <c r="B31" s="74"/>
      <c r="C31" s="74"/>
      <c r="D31" s="74"/>
      <c r="E31" s="74"/>
      <c r="F31" s="74"/>
      <c r="G31" s="74"/>
      <c r="H31" s="74"/>
      <c r="I31" s="74"/>
      <c r="J31" s="75"/>
    </row>
    <row r="32" spans="1:10" s="28" customFormat="1" ht="15" customHeight="1">
      <c r="A32" s="34"/>
      <c r="B32" s="35"/>
      <c r="C32" s="298"/>
      <c r="D32" s="298"/>
      <c r="E32" s="298"/>
      <c r="F32" s="298"/>
      <c r="G32" s="298"/>
      <c r="H32" s="298"/>
      <c r="I32" s="298"/>
      <c r="J32" s="299"/>
    </row>
    <row r="33" spans="1:10" s="28" customFormat="1" ht="15" customHeight="1">
      <c r="A33" s="34"/>
      <c r="B33" s="52"/>
      <c r="C33" s="144"/>
      <c r="D33" s="144"/>
      <c r="E33" s="144"/>
      <c r="F33" s="144"/>
      <c r="G33" s="144"/>
      <c r="H33" s="144"/>
      <c r="I33" s="144"/>
      <c r="J33" s="296"/>
    </row>
    <row r="34" spans="1:10" s="28" customFormat="1" ht="15" customHeight="1">
      <c r="A34" s="34"/>
      <c r="B34" s="52"/>
      <c r="C34" s="144"/>
      <c r="D34" s="144"/>
      <c r="E34" s="144"/>
      <c r="F34" s="144"/>
      <c r="G34" s="144"/>
      <c r="H34" s="144"/>
      <c r="I34" s="144"/>
      <c r="J34" s="296"/>
    </row>
    <row r="35" spans="1:10" s="28" customFormat="1" ht="15" customHeight="1">
      <c r="A35" s="34"/>
      <c r="B35" s="52"/>
      <c r="C35" s="144"/>
      <c r="D35" s="144"/>
      <c r="E35" s="144"/>
      <c r="F35" s="144"/>
      <c r="G35" s="144"/>
      <c r="H35" s="144"/>
      <c r="I35" s="144"/>
      <c r="J35" s="296"/>
    </row>
    <row r="36" spans="1:10" s="28" customFormat="1" ht="15" customHeight="1">
      <c r="A36" s="34"/>
      <c r="B36" s="52"/>
      <c r="C36" s="144"/>
      <c r="D36" s="144"/>
      <c r="E36" s="144"/>
      <c r="F36" s="144"/>
      <c r="G36" s="144"/>
      <c r="H36" s="144"/>
      <c r="I36" s="144"/>
      <c r="J36" s="296"/>
    </row>
    <row r="37" spans="1:10" s="28" customFormat="1" ht="15" customHeight="1">
      <c r="A37" s="34"/>
      <c r="B37" s="52"/>
      <c r="C37" s="144"/>
      <c r="D37" s="144"/>
      <c r="E37" s="144"/>
      <c r="F37" s="144"/>
      <c r="G37" s="144"/>
      <c r="H37" s="144"/>
      <c r="I37" s="144"/>
      <c r="J37" s="296"/>
    </row>
    <row r="38" spans="1:10" s="28" customFormat="1" ht="15" customHeight="1">
      <c r="A38" s="34"/>
      <c r="B38" s="52"/>
      <c r="C38" s="144"/>
      <c r="D38" s="144"/>
      <c r="E38" s="144"/>
      <c r="F38" s="144"/>
      <c r="G38" s="144"/>
      <c r="H38" s="144"/>
      <c r="I38" s="144"/>
      <c r="J38" s="296"/>
    </row>
    <row r="39" spans="1:10" s="28" customFormat="1" ht="15" customHeight="1">
      <c r="A39" s="34"/>
      <c r="B39" s="52"/>
      <c r="C39" s="144"/>
      <c r="D39" s="144"/>
      <c r="E39" s="144"/>
      <c r="F39" s="144"/>
      <c r="G39" s="144"/>
      <c r="H39" s="144"/>
      <c r="I39" s="144"/>
      <c r="J39" s="296"/>
    </row>
    <row r="40" spans="1:10" s="28" customFormat="1" ht="15" customHeight="1">
      <c r="A40" s="34"/>
      <c r="B40" s="52"/>
      <c r="C40" s="144"/>
      <c r="D40" s="144"/>
      <c r="E40" s="144"/>
      <c r="F40" s="144"/>
      <c r="G40" s="144"/>
      <c r="H40" s="144"/>
      <c r="I40" s="144"/>
      <c r="J40" s="296"/>
    </row>
    <row r="41" spans="1:10" s="28" customFormat="1" ht="15" customHeight="1">
      <c r="A41" s="34"/>
      <c r="B41" s="52"/>
      <c r="C41" s="144"/>
      <c r="D41" s="144"/>
      <c r="E41" s="144"/>
      <c r="F41" s="144"/>
      <c r="G41" s="144"/>
      <c r="H41" s="144"/>
      <c r="I41" s="144"/>
      <c r="J41" s="296"/>
    </row>
    <row r="42" spans="1:10" s="28" customFormat="1" ht="15" customHeight="1">
      <c r="A42" s="34"/>
      <c r="B42" s="52"/>
      <c r="C42" s="144"/>
      <c r="D42" s="144"/>
      <c r="E42" s="144"/>
      <c r="F42" s="144"/>
      <c r="G42" s="144"/>
      <c r="H42" s="144"/>
      <c r="I42" s="144"/>
      <c r="J42" s="296"/>
    </row>
    <row r="43" spans="1:10" s="28" customFormat="1" ht="15" customHeight="1">
      <c r="A43" s="34"/>
      <c r="B43" s="52"/>
      <c r="C43" s="144"/>
      <c r="D43" s="144"/>
      <c r="E43" s="144"/>
      <c r="F43" s="144"/>
      <c r="G43" s="144"/>
      <c r="H43" s="144"/>
      <c r="I43" s="144"/>
      <c r="J43" s="296"/>
    </row>
    <row r="44" spans="1:10" s="28" customFormat="1" ht="15" customHeight="1">
      <c r="A44" s="34"/>
      <c r="B44" s="52"/>
      <c r="C44" s="144"/>
      <c r="D44" s="144"/>
      <c r="E44" s="144"/>
      <c r="F44" s="144"/>
      <c r="G44" s="144"/>
      <c r="H44" s="144"/>
      <c r="I44" s="144"/>
      <c r="J44" s="296"/>
    </row>
    <row r="45" spans="1:10" s="28" customFormat="1" ht="15" customHeight="1">
      <c r="A45" s="34"/>
      <c r="B45" s="52"/>
      <c r="C45" s="144"/>
      <c r="D45" s="144"/>
      <c r="E45" s="144"/>
      <c r="F45" s="144"/>
      <c r="G45" s="144"/>
      <c r="H45" s="144"/>
      <c r="I45" s="144"/>
      <c r="J45" s="296"/>
    </row>
    <row r="46" spans="1:10" s="28" customFormat="1" ht="15" customHeight="1">
      <c r="A46" s="34"/>
      <c r="B46" s="52"/>
      <c r="C46" s="144"/>
      <c r="D46" s="144"/>
      <c r="E46" s="144"/>
      <c r="F46" s="144"/>
      <c r="G46" s="144"/>
      <c r="H46" s="144"/>
      <c r="I46" s="144"/>
      <c r="J46" s="296"/>
    </row>
    <row r="47" spans="1:10" s="28" customFormat="1" ht="15" customHeight="1">
      <c r="A47" s="34"/>
      <c r="B47" s="52"/>
      <c r="C47" s="144"/>
      <c r="D47" s="144"/>
      <c r="E47" s="144"/>
      <c r="F47" s="144"/>
      <c r="G47" s="144"/>
      <c r="H47" s="144"/>
      <c r="I47" s="144"/>
      <c r="J47" s="296"/>
    </row>
    <row r="48" spans="1:10" s="28" customFormat="1" ht="15" customHeight="1">
      <c r="A48" s="34"/>
      <c r="B48" s="52"/>
      <c r="C48" s="144"/>
      <c r="D48" s="144"/>
      <c r="E48" s="144"/>
      <c r="F48" s="144"/>
      <c r="G48" s="144"/>
      <c r="H48" s="144"/>
      <c r="I48" s="144"/>
      <c r="J48" s="296"/>
    </row>
    <row r="49" spans="1:10" s="28" customFormat="1" ht="15" customHeight="1">
      <c r="A49" s="34"/>
      <c r="B49" s="52"/>
      <c r="C49" s="144"/>
      <c r="D49" s="144"/>
      <c r="E49" s="144"/>
      <c r="F49" s="144"/>
      <c r="G49" s="144"/>
      <c r="H49" s="144"/>
      <c r="I49" s="144"/>
      <c r="J49" s="296"/>
    </row>
    <row r="50" spans="1:10" s="28" customFormat="1" ht="15" customHeight="1">
      <c r="A50" s="34"/>
      <c r="B50" s="52"/>
      <c r="C50" s="144"/>
      <c r="D50" s="144"/>
      <c r="E50" s="144"/>
      <c r="F50" s="144"/>
      <c r="G50" s="144"/>
      <c r="H50" s="144"/>
      <c r="I50" s="144"/>
      <c r="J50" s="296"/>
    </row>
    <row r="51" spans="1:10" s="28" customFormat="1" ht="15" customHeight="1">
      <c r="A51" s="34"/>
      <c r="B51" s="52"/>
      <c r="C51" s="144"/>
      <c r="D51" s="144"/>
      <c r="E51" s="144"/>
      <c r="F51" s="144"/>
      <c r="G51" s="144"/>
      <c r="H51" s="144"/>
      <c r="I51" s="144"/>
      <c r="J51" s="296"/>
    </row>
    <row r="52" spans="1:10" s="28" customFormat="1" ht="15" customHeight="1">
      <c r="A52" s="34"/>
      <c r="B52" s="52"/>
      <c r="C52" s="144"/>
      <c r="D52" s="144"/>
      <c r="E52" s="144"/>
      <c r="F52" s="144"/>
      <c r="G52" s="144"/>
      <c r="H52" s="144"/>
      <c r="I52" s="144"/>
      <c r="J52" s="296"/>
    </row>
    <row r="53" spans="1:10" s="28" customFormat="1" ht="15" customHeight="1">
      <c r="A53" s="34"/>
      <c r="B53" s="52"/>
      <c r="C53" s="144"/>
      <c r="D53" s="144"/>
      <c r="E53" s="144"/>
      <c r="F53" s="144"/>
      <c r="G53" s="144"/>
      <c r="H53" s="144"/>
      <c r="I53" s="144"/>
      <c r="J53" s="296"/>
    </row>
    <row r="54" spans="1:10" s="28" customFormat="1" ht="15" customHeight="1">
      <c r="A54" s="34"/>
      <c r="B54" s="52"/>
      <c r="C54" s="144"/>
      <c r="D54" s="144"/>
      <c r="E54" s="144"/>
      <c r="F54" s="144"/>
      <c r="G54" s="144"/>
      <c r="H54" s="144"/>
      <c r="I54" s="144"/>
      <c r="J54" s="296"/>
    </row>
    <row r="55" spans="1:10" s="28" customFormat="1" ht="15" customHeight="1">
      <c r="A55" s="34"/>
      <c r="B55" s="52"/>
      <c r="C55" s="144"/>
      <c r="D55" s="144"/>
      <c r="E55" s="144"/>
      <c r="F55" s="144"/>
      <c r="G55" s="144"/>
      <c r="H55" s="144"/>
      <c r="I55" s="144"/>
      <c r="J55" s="296"/>
    </row>
    <row r="56" spans="1:10" s="28" customFormat="1" ht="15" customHeight="1">
      <c r="A56" s="34"/>
      <c r="B56" s="52"/>
      <c r="C56" s="144"/>
      <c r="D56" s="144"/>
      <c r="E56" s="144"/>
      <c r="F56" s="144"/>
      <c r="G56" s="144"/>
      <c r="H56" s="144"/>
      <c r="I56" s="144"/>
      <c r="J56" s="296"/>
    </row>
    <row r="57" spans="1:10" s="28" customFormat="1" ht="15" customHeight="1">
      <c r="A57" s="34"/>
      <c r="B57" s="52"/>
      <c r="C57" s="144"/>
      <c r="D57" s="144"/>
      <c r="E57" s="144"/>
      <c r="F57" s="144"/>
      <c r="G57" s="144"/>
      <c r="H57" s="144"/>
      <c r="I57" s="144"/>
      <c r="J57" s="296"/>
    </row>
    <row r="58" spans="1:10" s="28" customFormat="1" ht="15" customHeight="1">
      <c r="A58" s="34"/>
      <c r="B58" s="52"/>
      <c r="C58" s="144"/>
      <c r="D58" s="144"/>
      <c r="E58" s="144"/>
      <c r="F58" s="144"/>
      <c r="G58" s="144"/>
      <c r="H58" s="144"/>
      <c r="I58" s="144"/>
      <c r="J58" s="296"/>
    </row>
    <row r="59" spans="1:10" s="28" customFormat="1" ht="15" customHeight="1">
      <c r="A59" s="34"/>
      <c r="B59" s="52"/>
      <c r="C59" s="144"/>
      <c r="D59" s="144"/>
      <c r="E59" s="144"/>
      <c r="F59" s="144"/>
      <c r="G59" s="144"/>
      <c r="H59" s="144"/>
      <c r="I59" s="144"/>
      <c r="J59" s="296"/>
    </row>
    <row r="60" spans="1:10" s="28" customFormat="1" ht="15" customHeight="1">
      <c r="A60" s="34"/>
      <c r="B60" s="52"/>
      <c r="C60" s="144"/>
      <c r="D60" s="144"/>
      <c r="E60" s="144"/>
      <c r="F60" s="144"/>
      <c r="G60" s="144"/>
      <c r="H60" s="144"/>
      <c r="I60" s="144"/>
      <c r="J60" s="296"/>
    </row>
    <row r="61" spans="1:10" s="28" customFormat="1" ht="15" customHeight="1">
      <c r="A61" s="34"/>
      <c r="B61" s="52"/>
      <c r="C61" s="144"/>
      <c r="D61" s="144"/>
      <c r="E61" s="144"/>
      <c r="F61" s="144"/>
      <c r="G61" s="144"/>
      <c r="H61" s="144"/>
      <c r="I61" s="144"/>
      <c r="J61" s="296"/>
    </row>
    <row r="62" spans="1:10" s="28" customFormat="1" ht="15" customHeight="1">
      <c r="A62" s="34"/>
      <c r="B62" s="52"/>
      <c r="C62" s="144"/>
      <c r="D62" s="144"/>
      <c r="E62" s="144"/>
      <c r="F62" s="144"/>
      <c r="G62" s="144"/>
      <c r="H62" s="144"/>
      <c r="I62" s="144"/>
      <c r="J62" s="296"/>
    </row>
    <row r="63" spans="1:10" s="28" customFormat="1" ht="15" customHeight="1">
      <c r="A63" s="34"/>
      <c r="B63" s="52"/>
      <c r="C63" s="144"/>
      <c r="D63" s="144"/>
      <c r="E63" s="144"/>
      <c r="F63" s="144"/>
      <c r="G63" s="144"/>
      <c r="H63" s="144"/>
      <c r="I63" s="144"/>
      <c r="J63" s="296"/>
    </row>
    <row r="64" spans="1:10" s="28" customFormat="1" ht="15" customHeight="1">
      <c r="A64" s="34"/>
      <c r="B64" s="52"/>
      <c r="C64" s="144"/>
      <c r="D64" s="144"/>
      <c r="E64" s="144"/>
      <c r="F64" s="144"/>
      <c r="G64" s="144"/>
      <c r="H64" s="144"/>
      <c r="I64" s="144"/>
      <c r="J64" s="296"/>
    </row>
    <row r="65" spans="1:10" s="28" customFormat="1" ht="15" customHeight="1">
      <c r="A65" s="34"/>
      <c r="B65" s="52"/>
      <c r="C65" s="144"/>
      <c r="D65" s="144"/>
      <c r="E65" s="144"/>
      <c r="F65" s="144"/>
      <c r="G65" s="144"/>
      <c r="H65" s="144"/>
      <c r="I65" s="144"/>
      <c r="J65" s="296"/>
    </row>
    <row r="66" spans="1:10" s="28" customFormat="1" ht="15" customHeight="1">
      <c r="A66" s="34"/>
      <c r="B66" s="52"/>
      <c r="C66" s="144"/>
      <c r="D66" s="144"/>
      <c r="E66" s="144"/>
      <c r="F66" s="144"/>
      <c r="G66" s="144"/>
      <c r="H66" s="144"/>
      <c r="I66" s="144"/>
      <c r="J66" s="296"/>
    </row>
    <row r="67" spans="1:10" s="28" customFormat="1" ht="15" customHeight="1">
      <c r="A67" s="34"/>
      <c r="B67" s="52"/>
      <c r="C67" s="144"/>
      <c r="D67" s="144"/>
      <c r="E67" s="144"/>
      <c r="F67" s="144"/>
      <c r="G67" s="144"/>
      <c r="H67" s="144"/>
      <c r="I67" s="144"/>
      <c r="J67" s="296"/>
    </row>
    <row r="68" spans="1:10" s="28" customFormat="1" ht="15" customHeight="1">
      <c r="A68" s="34"/>
      <c r="B68" s="52"/>
      <c r="C68" s="144"/>
      <c r="D68" s="144"/>
      <c r="E68" s="144"/>
      <c r="F68" s="144"/>
      <c r="G68" s="144"/>
      <c r="H68" s="144"/>
      <c r="I68" s="144"/>
      <c r="J68" s="296"/>
    </row>
    <row r="69" spans="1:10" s="28" customFormat="1" ht="15" customHeight="1">
      <c r="A69" s="34"/>
      <c r="B69" s="52"/>
      <c r="C69" s="144"/>
      <c r="D69" s="144"/>
      <c r="E69" s="144"/>
      <c r="F69" s="144"/>
      <c r="G69" s="144"/>
      <c r="H69" s="144"/>
      <c r="I69" s="144"/>
      <c r="J69" s="296"/>
    </row>
    <row r="70" spans="1:10" s="28" customFormat="1" ht="15" customHeight="1">
      <c r="A70" s="34"/>
      <c r="B70" s="52"/>
      <c r="C70" s="144"/>
      <c r="D70" s="144"/>
      <c r="E70" s="144"/>
      <c r="F70" s="144"/>
      <c r="G70" s="144"/>
      <c r="H70" s="144"/>
      <c r="I70" s="144"/>
      <c r="J70" s="296"/>
    </row>
    <row r="71" spans="1:10" s="28" customFormat="1" ht="15" customHeight="1">
      <c r="A71" s="34"/>
      <c r="B71" s="52"/>
      <c r="C71" s="144"/>
      <c r="D71" s="144"/>
      <c r="E71" s="144"/>
      <c r="F71" s="144"/>
      <c r="G71" s="144"/>
      <c r="H71" s="144"/>
      <c r="I71" s="144"/>
      <c r="J71" s="296"/>
    </row>
    <row r="72" spans="1:10" s="28" customFormat="1" ht="15" customHeight="1">
      <c r="A72" s="34"/>
      <c r="B72" s="52"/>
      <c r="C72" s="144"/>
      <c r="D72" s="144"/>
      <c r="E72" s="144"/>
      <c r="F72" s="144"/>
      <c r="G72" s="144"/>
      <c r="H72" s="144"/>
      <c r="I72" s="144"/>
      <c r="J72" s="296"/>
    </row>
    <row r="73" spans="1:10" s="28" customFormat="1" ht="15" customHeight="1">
      <c r="A73" s="34"/>
      <c r="B73" s="52"/>
      <c r="C73" s="144"/>
      <c r="D73" s="144"/>
      <c r="E73" s="144"/>
      <c r="F73" s="144"/>
      <c r="G73" s="144"/>
      <c r="H73" s="144"/>
      <c r="I73" s="144"/>
      <c r="J73" s="296"/>
    </row>
    <row r="74" spans="1:10" s="28" customFormat="1" ht="15" customHeight="1">
      <c r="A74" s="34"/>
      <c r="B74" s="52"/>
      <c r="C74" s="144"/>
      <c r="D74" s="144"/>
      <c r="E74" s="144"/>
      <c r="F74" s="144"/>
      <c r="G74" s="144"/>
      <c r="H74" s="144"/>
      <c r="I74" s="144"/>
      <c r="J74" s="296"/>
    </row>
    <row r="75" spans="1:10" s="28" customFormat="1" ht="15" customHeight="1">
      <c r="A75" s="34"/>
      <c r="B75" s="52"/>
      <c r="C75" s="144"/>
      <c r="D75" s="144"/>
      <c r="E75" s="144"/>
      <c r="F75" s="144"/>
      <c r="G75" s="144"/>
      <c r="H75" s="144"/>
      <c r="I75" s="144"/>
      <c r="J75" s="296"/>
    </row>
    <row r="76" spans="1:10" s="28" customFormat="1" ht="15" customHeight="1">
      <c r="A76" s="34"/>
      <c r="B76" s="52"/>
      <c r="C76" s="144"/>
      <c r="D76" s="144"/>
      <c r="E76" s="144"/>
      <c r="F76" s="144"/>
      <c r="G76" s="144"/>
      <c r="H76" s="144"/>
      <c r="I76" s="144"/>
      <c r="J76" s="296"/>
    </row>
    <row r="77" spans="1:10" s="28" customFormat="1" ht="15" customHeight="1">
      <c r="A77" s="34"/>
      <c r="B77" s="37" t="s">
        <v>79</v>
      </c>
      <c r="C77" s="37"/>
      <c r="D77" s="37"/>
      <c r="E77" s="37"/>
      <c r="F77" s="37"/>
      <c r="G77" s="37"/>
      <c r="H77" s="37"/>
      <c r="I77" s="37"/>
      <c r="J77" s="36"/>
    </row>
    <row r="78" spans="1:10" s="28" customFormat="1" ht="15" customHeight="1">
      <c r="A78" s="38"/>
      <c r="B78" s="39"/>
      <c r="C78" s="39"/>
      <c r="D78" s="39"/>
      <c r="E78" s="39"/>
      <c r="F78" s="39"/>
      <c r="G78" s="39"/>
      <c r="H78" s="39"/>
      <c r="I78" s="39"/>
      <c r="J78" s="56"/>
    </row>
  </sheetData>
  <sheetProtection formatCells="0" formatColumns="0" formatRows="0" insertColumns="0" insertRows="0" insertHyperlinks="0" deleteColumns="0" deleteRows="0" sort="0" autoFilter="0" pivotTables="0"/>
  <mergeCells count="95">
    <mergeCell ref="C76:J76"/>
    <mergeCell ref="C75:J75"/>
    <mergeCell ref="C72:J72"/>
    <mergeCell ref="C73:J73"/>
    <mergeCell ref="C74:J74"/>
    <mergeCell ref="C69:J69"/>
    <mergeCell ref="C70:J70"/>
    <mergeCell ref="C71:J71"/>
    <mergeCell ref="C66:J66"/>
    <mergeCell ref="C67:J67"/>
    <mergeCell ref="C68:J68"/>
    <mergeCell ref="C63:J63"/>
    <mergeCell ref="C64:J64"/>
    <mergeCell ref="C65:J65"/>
    <mergeCell ref="C60:J60"/>
    <mergeCell ref="C61:J61"/>
    <mergeCell ref="C62:J62"/>
    <mergeCell ref="C57:J57"/>
    <mergeCell ref="C58:J58"/>
    <mergeCell ref="C59:J59"/>
    <mergeCell ref="C54:J54"/>
    <mergeCell ref="C55:J55"/>
    <mergeCell ref="C56:J56"/>
    <mergeCell ref="C51:J51"/>
    <mergeCell ref="C52:J52"/>
    <mergeCell ref="C53:J53"/>
    <mergeCell ref="C48:J48"/>
    <mergeCell ref="C49:J49"/>
    <mergeCell ref="C50:J50"/>
    <mergeCell ref="C45:J45"/>
    <mergeCell ref="C46:J46"/>
    <mergeCell ref="C47:J47"/>
    <mergeCell ref="C42:J42"/>
    <mergeCell ref="C43:J43"/>
    <mergeCell ref="C44:J44"/>
    <mergeCell ref="C39:J39"/>
    <mergeCell ref="C40:J40"/>
    <mergeCell ref="C41:J41"/>
    <mergeCell ref="C36:J36"/>
    <mergeCell ref="C37:J37"/>
    <mergeCell ref="C38:J38"/>
    <mergeCell ref="C33:J33"/>
    <mergeCell ref="C34:J34"/>
    <mergeCell ref="C35:J35"/>
    <mergeCell ref="D27:F27"/>
    <mergeCell ref="I27:J27"/>
    <mergeCell ref="B29:J29"/>
    <mergeCell ref="C32:J32"/>
    <mergeCell ref="A25:B25"/>
    <mergeCell ref="C25:D25"/>
    <mergeCell ref="A24:B24"/>
    <mergeCell ref="C24:D24"/>
    <mergeCell ref="A23:B23"/>
    <mergeCell ref="C23:D23"/>
    <mergeCell ref="A22:B22"/>
    <mergeCell ref="C22:D22"/>
    <mergeCell ref="A21:B21"/>
    <mergeCell ref="C21:D21"/>
    <mergeCell ref="A20:B20"/>
    <mergeCell ref="C20:D20"/>
    <mergeCell ref="A19:B19"/>
    <mergeCell ref="C19:D19"/>
    <mergeCell ref="A18:B18"/>
    <mergeCell ref="C18:D18"/>
    <mergeCell ref="A17:B17"/>
    <mergeCell ref="C17:D17"/>
    <mergeCell ref="A16:B16"/>
    <mergeCell ref="C16:D16"/>
    <mergeCell ref="A15:B15"/>
    <mergeCell ref="C15:D15"/>
    <mergeCell ref="A14:B14"/>
    <mergeCell ref="C14:D14"/>
    <mergeCell ref="A13:B13"/>
    <mergeCell ref="C13:D13"/>
    <mergeCell ref="A12:B12"/>
    <mergeCell ref="C12:D12"/>
    <mergeCell ref="A11:B11"/>
    <mergeCell ref="C11:D11"/>
    <mergeCell ref="A10:B10"/>
    <mergeCell ref="C10:D10"/>
    <mergeCell ref="A9:B9"/>
    <mergeCell ref="C9:D9"/>
    <mergeCell ref="A8:B8"/>
    <mergeCell ref="C8:D8"/>
    <mergeCell ref="A7:B7"/>
    <mergeCell ref="C7:D7"/>
    <mergeCell ref="A6:B6"/>
    <mergeCell ref="C6:D6"/>
    <mergeCell ref="D1:F1"/>
    <mergeCell ref="B3:J3"/>
    <mergeCell ref="A4:B5"/>
    <mergeCell ref="C4:G4"/>
    <mergeCell ref="H4:J4"/>
    <mergeCell ref="C5:D5"/>
    <mergeCell ref="I1:J1"/>
  </mergeCells>
  <phoneticPr fontId="3"/>
  <printOptions horizontalCentered="1" verticalCentered="1"/>
  <pageMargins left="0.78740157480314965" right="0.78740157480314965" top="0.59055118110236227" bottom="0.59055118110236227" header="0.31496062992125984" footer="0.39370078740157483"/>
  <pageSetup paperSize="9" scale="99" firstPageNumber="40" fitToWidth="0" fitToHeight="0" orientation="portrait" useFirstPageNumber="1" r:id="rId1"/>
  <headerFooter alignWithMargins="0"/>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35"/>
  <sheetViews>
    <sheetView view="pageBreakPreview" topLeftCell="A3" zoomScaleNormal="100" zoomScaleSheetLayoutView="100" workbookViewId="0">
      <selection activeCell="A4" sqref="A4:AZ4"/>
    </sheetView>
  </sheetViews>
  <sheetFormatPr defaultColWidth="2.125" defaultRowHeight="25.9" customHeight="1"/>
  <cols>
    <col min="1" max="2" width="1.875" style="27" customWidth="1"/>
    <col min="3" max="7" width="2" style="27" customWidth="1"/>
    <col min="8" max="8" width="2.5" style="27" customWidth="1"/>
    <col min="9" max="12" width="1.75" style="27" customWidth="1"/>
    <col min="13" max="13" width="2.875" style="27" customWidth="1"/>
    <col min="14" max="16" width="1.75" style="27" customWidth="1"/>
    <col min="17" max="17" width="1.625" style="27" customWidth="1"/>
    <col min="18" max="18" width="2.875" style="27" customWidth="1"/>
    <col min="19" max="21" width="1.75" style="27" customWidth="1"/>
    <col min="22" max="22" width="1.875" style="27" customWidth="1"/>
    <col min="23" max="23" width="3" style="27" customWidth="1"/>
    <col min="24" max="25" width="1.75" style="27" customWidth="1"/>
    <col min="26" max="27" width="1.875" style="27" customWidth="1"/>
    <col min="28" max="28" width="3" style="27" customWidth="1"/>
    <col min="29" max="30" width="1.75" style="27" customWidth="1"/>
    <col min="31" max="32" width="1.875" style="27" customWidth="1"/>
    <col min="33" max="33" width="3" style="27" customWidth="1"/>
    <col min="34" max="35" width="1.75" style="27" customWidth="1"/>
    <col min="36" max="37" width="1.875" style="27" customWidth="1"/>
    <col min="38" max="38" width="3" style="27" customWidth="1"/>
    <col min="39" max="40" width="1.75" style="27" customWidth="1"/>
    <col min="41" max="42" width="1.875" style="27" customWidth="1"/>
    <col min="43" max="43" width="3" style="27" customWidth="1"/>
    <col min="44" max="45" width="1.75" style="27" customWidth="1"/>
    <col min="46" max="47" width="1.875" style="27" customWidth="1"/>
    <col min="48" max="48" width="3" style="27" customWidth="1"/>
    <col min="49" max="50" width="1.75" style="27" customWidth="1"/>
    <col min="51" max="52" width="1.875" style="27" customWidth="1"/>
    <col min="53" max="53" width="3" style="27" customWidth="1"/>
    <col min="54" max="55" width="1.75" style="27" customWidth="1"/>
    <col min="56" max="57" width="1.875" style="27" customWidth="1"/>
    <col min="58" max="58" width="3" style="27" customWidth="1"/>
    <col min="59" max="60" width="1.75" style="27" customWidth="1"/>
    <col min="61" max="62" width="1.875" style="27" customWidth="1"/>
    <col min="63" max="63" width="3" style="27" customWidth="1"/>
    <col min="64" max="64" width="2.125" style="27"/>
    <col min="65" max="70" width="8.5" style="27" bestFit="1" customWidth="1"/>
    <col min="71" max="16384" width="2.125" style="27"/>
  </cols>
  <sheetData>
    <row r="1" spans="1:70" s="28"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105"/>
      <c r="AM1" s="105"/>
      <c r="AN1" s="105"/>
      <c r="AO1" s="105"/>
      <c r="AP1" s="105"/>
      <c r="AQ1" s="106"/>
      <c r="AR1" s="106"/>
      <c r="AS1" s="106"/>
      <c r="AT1" s="106"/>
      <c r="AU1" s="106"/>
      <c r="AV1" s="106"/>
      <c r="AW1" s="107"/>
      <c r="AX1" s="107"/>
      <c r="AY1" s="107"/>
      <c r="AZ1" s="107"/>
      <c r="BA1" s="449" t="s">
        <v>149</v>
      </c>
      <c r="BB1" s="449"/>
      <c r="BC1" s="449"/>
      <c r="BD1" s="449"/>
      <c r="BE1" s="449"/>
      <c r="BF1" s="449"/>
      <c r="BG1" s="449"/>
      <c r="BH1" s="449"/>
      <c r="BI1" s="449"/>
      <c r="BJ1" s="449"/>
      <c r="BK1" s="449"/>
    </row>
    <row r="2" spans="1:70" ht="29.25" customHeight="1">
      <c r="A2" s="409" t="s">
        <v>163</v>
      </c>
      <c r="B2" s="409"/>
      <c r="C2" s="409"/>
      <c r="D2" s="409"/>
      <c r="E2" s="409"/>
      <c r="F2" s="409"/>
      <c r="G2" s="409"/>
      <c r="H2" s="409"/>
      <c r="I2" s="409"/>
      <c r="J2" s="409"/>
      <c r="K2" s="409"/>
      <c r="L2" s="409"/>
      <c r="M2" s="409"/>
      <c r="N2" s="180" t="str">
        <f>IF(別表1!$Z$13="","",別表1!$Z$13)</f>
        <v/>
      </c>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65"/>
      <c r="AQ2" s="108"/>
      <c r="AR2" s="108"/>
      <c r="AS2" s="108"/>
      <c r="AT2" s="108"/>
      <c r="AU2" s="108"/>
      <c r="AV2" s="108"/>
      <c r="AW2" s="105"/>
      <c r="AX2" s="105"/>
      <c r="AY2" s="105"/>
      <c r="AZ2" s="105"/>
      <c r="BA2" s="105"/>
      <c r="BB2" s="105"/>
      <c r="BC2" s="105"/>
      <c r="BD2" s="105"/>
      <c r="BE2" s="105"/>
      <c r="BF2" s="329" t="s">
        <v>6</v>
      </c>
      <c r="BG2" s="329"/>
      <c r="BH2" s="329"/>
      <c r="BI2" s="329"/>
      <c r="BJ2" s="329"/>
      <c r="BK2" s="329"/>
    </row>
    <row r="3" spans="1:70" s="99" customFormat="1" ht="25.5" customHeight="1">
      <c r="A3" s="109"/>
      <c r="B3" s="109"/>
      <c r="C3" s="109"/>
      <c r="D3" s="109"/>
      <c r="E3" s="109"/>
      <c r="F3" s="109"/>
      <c r="G3" s="109"/>
      <c r="H3" s="109"/>
      <c r="I3" s="109"/>
      <c r="J3" s="109"/>
      <c r="K3" s="109"/>
      <c r="L3" s="109"/>
      <c r="M3" s="109"/>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1"/>
      <c r="AQ3" s="112"/>
      <c r="AR3" s="112"/>
      <c r="AS3" s="112"/>
      <c r="AT3" s="112"/>
      <c r="AU3" s="112"/>
      <c r="AV3" s="112"/>
      <c r="AW3" s="113"/>
      <c r="AX3" s="113"/>
      <c r="AY3" s="113"/>
      <c r="AZ3" s="113"/>
      <c r="BA3" s="113"/>
      <c r="BB3" s="113"/>
      <c r="BC3" s="113"/>
      <c r="BD3" s="113"/>
      <c r="BE3" s="113"/>
      <c r="BF3" s="114"/>
      <c r="BG3" s="114"/>
      <c r="BH3" s="114"/>
      <c r="BI3" s="114"/>
      <c r="BJ3" s="114"/>
      <c r="BK3" s="114"/>
    </row>
    <row r="4" spans="1:70" ht="30" customHeight="1">
      <c r="A4" s="307" t="s">
        <v>60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115"/>
      <c r="BB4" s="115"/>
      <c r="BC4" s="115"/>
      <c r="BD4" s="115"/>
      <c r="BE4" s="345" t="s">
        <v>59</v>
      </c>
      <c r="BF4" s="345"/>
      <c r="BG4" s="345"/>
      <c r="BH4" s="345"/>
      <c r="BI4" s="345"/>
      <c r="BJ4" s="345"/>
      <c r="BK4" s="345"/>
    </row>
    <row r="5" spans="1:70" ht="15" customHeight="1">
      <c r="A5" s="442"/>
      <c r="B5" s="443"/>
      <c r="C5" s="443"/>
      <c r="D5" s="443"/>
      <c r="E5" s="443"/>
      <c r="F5" s="443"/>
      <c r="G5" s="443"/>
      <c r="H5" s="444"/>
      <c r="I5" s="433" t="s">
        <v>127</v>
      </c>
      <c r="J5" s="434"/>
      <c r="K5" s="353"/>
      <c r="L5" s="353"/>
      <c r="M5" s="353"/>
      <c r="N5" s="352" t="s">
        <v>128</v>
      </c>
      <c r="O5" s="353"/>
      <c r="P5" s="353"/>
      <c r="Q5" s="353"/>
      <c r="R5" s="354"/>
      <c r="S5" s="352" t="s">
        <v>129</v>
      </c>
      <c r="T5" s="353"/>
      <c r="U5" s="353"/>
      <c r="V5" s="353"/>
      <c r="W5" s="354"/>
      <c r="X5" s="353" t="s">
        <v>130</v>
      </c>
      <c r="Y5" s="353"/>
      <c r="Z5" s="353"/>
      <c r="AA5" s="353"/>
      <c r="AB5" s="353"/>
      <c r="AC5" s="352" t="s">
        <v>131</v>
      </c>
      <c r="AD5" s="353"/>
      <c r="AE5" s="353"/>
      <c r="AF5" s="353"/>
      <c r="AG5" s="353"/>
      <c r="AH5" s="352" t="s">
        <v>132</v>
      </c>
      <c r="AI5" s="353"/>
      <c r="AJ5" s="353"/>
      <c r="AK5" s="353"/>
      <c r="AL5" s="353"/>
      <c r="AM5" s="352" t="s">
        <v>133</v>
      </c>
      <c r="AN5" s="353"/>
      <c r="AO5" s="353"/>
      <c r="AP5" s="353"/>
      <c r="AQ5" s="353"/>
      <c r="AR5" s="352" t="s">
        <v>134</v>
      </c>
      <c r="AS5" s="353"/>
      <c r="AT5" s="353"/>
      <c r="AU5" s="353"/>
      <c r="AV5" s="354"/>
      <c r="AW5" s="352" t="s">
        <v>135</v>
      </c>
      <c r="AX5" s="353"/>
      <c r="AY5" s="353"/>
      <c r="AZ5" s="353"/>
      <c r="BA5" s="353"/>
      <c r="BB5" s="352" t="s">
        <v>136</v>
      </c>
      <c r="BC5" s="353"/>
      <c r="BD5" s="353"/>
      <c r="BE5" s="353"/>
      <c r="BF5" s="354"/>
      <c r="BG5" s="334" t="s">
        <v>137</v>
      </c>
      <c r="BH5" s="335"/>
      <c r="BI5" s="335"/>
      <c r="BJ5" s="335"/>
      <c r="BK5" s="336"/>
    </row>
    <row r="6" spans="1:70" ht="15" customHeight="1" thickBot="1">
      <c r="A6" s="445"/>
      <c r="B6" s="446"/>
      <c r="C6" s="446"/>
      <c r="D6" s="446"/>
      <c r="E6" s="446"/>
      <c r="F6" s="446"/>
      <c r="G6" s="446"/>
      <c r="H6" s="447"/>
      <c r="I6" s="116" t="s">
        <v>196</v>
      </c>
      <c r="J6" s="100" t="str">
        <f>IF($T$6="","",$T$6-2)</f>
        <v/>
      </c>
      <c r="K6" s="117" t="s">
        <v>116</v>
      </c>
      <c r="L6" s="100" t="str">
        <f>IF($V$6="","",$V$6)</f>
        <v/>
      </c>
      <c r="M6" s="118" t="s">
        <v>138</v>
      </c>
      <c r="N6" s="116" t="s">
        <v>196</v>
      </c>
      <c r="O6" s="100" t="str">
        <f>IF($T$6="","",$T$6-1)</f>
        <v/>
      </c>
      <c r="P6" s="117" t="s">
        <v>116</v>
      </c>
      <c r="Q6" s="100" t="str">
        <f>IF($V$6="","",$V$6)</f>
        <v/>
      </c>
      <c r="R6" s="118" t="s">
        <v>138</v>
      </c>
      <c r="S6" s="116" t="s">
        <v>196</v>
      </c>
      <c r="T6" s="42"/>
      <c r="U6" s="117" t="s">
        <v>116</v>
      </c>
      <c r="V6" s="101"/>
      <c r="W6" s="118" t="s">
        <v>138</v>
      </c>
      <c r="X6" s="116" t="s">
        <v>196</v>
      </c>
      <c r="Y6" s="100" t="str">
        <f>IF($T$6="","",$T$6+1)</f>
        <v/>
      </c>
      <c r="Z6" s="117" t="s">
        <v>116</v>
      </c>
      <c r="AA6" s="100" t="str">
        <f>IF($V$6="","",$V$6)</f>
        <v/>
      </c>
      <c r="AB6" s="118" t="s">
        <v>138</v>
      </c>
      <c r="AC6" s="116" t="s">
        <v>196</v>
      </c>
      <c r="AD6" s="100" t="str">
        <f>IF($T$6="","",$T$6+2)</f>
        <v/>
      </c>
      <c r="AE6" s="117" t="s">
        <v>116</v>
      </c>
      <c r="AF6" s="100" t="str">
        <f>IF($V$6="","",$V$6)</f>
        <v/>
      </c>
      <c r="AG6" s="118" t="s">
        <v>138</v>
      </c>
      <c r="AH6" s="116" t="s">
        <v>196</v>
      </c>
      <c r="AI6" s="100" t="str">
        <f>IF($T$6="","",$T$6+3)</f>
        <v/>
      </c>
      <c r="AJ6" s="117" t="s">
        <v>116</v>
      </c>
      <c r="AK6" s="100" t="str">
        <f>IF($V$6="","",$V$6)</f>
        <v/>
      </c>
      <c r="AL6" s="118" t="s">
        <v>138</v>
      </c>
      <c r="AM6" s="116" t="s">
        <v>196</v>
      </c>
      <c r="AN6" s="100" t="str">
        <f>IF($T$6="","",$T$6+4)</f>
        <v/>
      </c>
      <c r="AO6" s="117" t="s">
        <v>116</v>
      </c>
      <c r="AP6" s="100" t="str">
        <f>IF($V$6="","",$V$6)</f>
        <v/>
      </c>
      <c r="AQ6" s="118" t="s">
        <v>138</v>
      </c>
      <c r="AR6" s="116" t="s">
        <v>196</v>
      </c>
      <c r="AS6" s="100" t="str">
        <f>IF($T$6="","",$T$6+5)</f>
        <v/>
      </c>
      <c r="AT6" s="117" t="s">
        <v>116</v>
      </c>
      <c r="AU6" s="100" t="str">
        <f>IF($V$6="","",$V$6)</f>
        <v/>
      </c>
      <c r="AV6" s="118" t="s">
        <v>138</v>
      </c>
      <c r="AW6" s="116" t="s">
        <v>196</v>
      </c>
      <c r="AX6" s="100" t="str">
        <f>IF($T$6="","",$T$6+6)</f>
        <v/>
      </c>
      <c r="AY6" s="117" t="s">
        <v>116</v>
      </c>
      <c r="AZ6" s="100" t="str">
        <f>IF($V$6="","",$V$6)</f>
        <v/>
      </c>
      <c r="BA6" s="118" t="s">
        <v>138</v>
      </c>
      <c r="BB6" s="116" t="s">
        <v>196</v>
      </c>
      <c r="BC6" s="100" t="str">
        <f>IF($T$6="","",$T$6+7)</f>
        <v/>
      </c>
      <c r="BD6" s="117" t="s">
        <v>116</v>
      </c>
      <c r="BE6" s="100" t="str">
        <f>IF($V$6="","",$V$6)</f>
        <v/>
      </c>
      <c r="BF6" s="118" t="s">
        <v>138</v>
      </c>
      <c r="BG6" s="116" t="s">
        <v>196</v>
      </c>
      <c r="BH6" s="100" t="str">
        <f>IF($T$6="","",$T$6+8)</f>
        <v/>
      </c>
      <c r="BI6" s="117" t="s">
        <v>116</v>
      </c>
      <c r="BJ6" s="100" t="str">
        <f>IF($V$6="","",$V$6)</f>
        <v/>
      </c>
      <c r="BK6" s="118" t="s">
        <v>138</v>
      </c>
    </row>
    <row r="7" spans="1:70" ht="30" customHeight="1" thickTop="1">
      <c r="A7" s="397" t="s">
        <v>66</v>
      </c>
      <c r="B7" s="398"/>
      <c r="C7" s="398"/>
      <c r="D7" s="398"/>
      <c r="E7" s="398"/>
      <c r="F7" s="398"/>
      <c r="G7" s="398"/>
      <c r="H7" s="399"/>
      <c r="I7" s="347" t="str">
        <f t="shared" ref="I7:I25" si="0">IF(AND(I52="",I97=""),"",SUM(I52,I97))</f>
        <v/>
      </c>
      <c r="J7" s="347"/>
      <c r="K7" s="347"/>
      <c r="L7" s="347"/>
      <c r="M7" s="347"/>
      <c r="N7" s="347" t="str">
        <f>IF(AND(N52="",N97=""),"",SUM(N52,N97))</f>
        <v/>
      </c>
      <c r="O7" s="347"/>
      <c r="P7" s="347"/>
      <c r="Q7" s="347"/>
      <c r="R7" s="347"/>
      <c r="S7" s="347" t="str">
        <f>IF(AND(S52="",S97=""),"",SUM(S52,S97))</f>
        <v/>
      </c>
      <c r="T7" s="347"/>
      <c r="U7" s="347"/>
      <c r="V7" s="347"/>
      <c r="W7" s="347"/>
      <c r="X7" s="347" t="str">
        <f t="shared" ref="X7" si="1">IF(AND(X52="",X97=""),"",SUM(X52,X97))</f>
        <v/>
      </c>
      <c r="Y7" s="347"/>
      <c r="Z7" s="347"/>
      <c r="AA7" s="347"/>
      <c r="AB7" s="347"/>
      <c r="AC7" s="347" t="str">
        <f t="shared" ref="AC7" si="2">IF(AND(AC52="",AC97=""),"",SUM(AC52,AC97))</f>
        <v/>
      </c>
      <c r="AD7" s="347"/>
      <c r="AE7" s="347"/>
      <c r="AF7" s="347"/>
      <c r="AG7" s="347"/>
      <c r="AH7" s="347" t="str">
        <f t="shared" ref="AH7" si="3">IF(AND(AH52="",AH97=""),"",SUM(AH52,AH97))</f>
        <v/>
      </c>
      <c r="AI7" s="347"/>
      <c r="AJ7" s="347"/>
      <c r="AK7" s="347"/>
      <c r="AL7" s="347"/>
      <c r="AM7" s="347" t="str">
        <f t="shared" ref="AM7" si="4">IF(AND(AM52="",AM97=""),"",SUM(AM52,AM97))</f>
        <v/>
      </c>
      <c r="AN7" s="347"/>
      <c r="AO7" s="347"/>
      <c r="AP7" s="347"/>
      <c r="AQ7" s="347"/>
      <c r="AR7" s="347" t="str">
        <f>IF(AND(AR52="",AR97=""),"",SUM(AR52,AR97))</f>
        <v/>
      </c>
      <c r="AS7" s="347"/>
      <c r="AT7" s="347"/>
      <c r="AU7" s="347"/>
      <c r="AV7" s="347"/>
      <c r="AW7" s="347" t="str">
        <f>IF(AND(AW52="",AW97=""),"",SUM(AW52,AW97))</f>
        <v/>
      </c>
      <c r="AX7" s="347"/>
      <c r="AY7" s="347"/>
      <c r="AZ7" s="347"/>
      <c r="BA7" s="347"/>
      <c r="BB7" s="347" t="str">
        <f>IF(AND(BB52="",BB97=""),"",SUM(BB52,BB97))</f>
        <v/>
      </c>
      <c r="BC7" s="347"/>
      <c r="BD7" s="347"/>
      <c r="BE7" s="347"/>
      <c r="BF7" s="347"/>
      <c r="BG7" s="347" t="str">
        <f>IF(AND(BG52="",BG97=""),"",SUM(BG52,BG97))</f>
        <v/>
      </c>
      <c r="BH7" s="347"/>
      <c r="BI7" s="347"/>
      <c r="BJ7" s="347"/>
      <c r="BK7" s="347"/>
    </row>
    <row r="8" spans="1:70" ht="30" customHeight="1">
      <c r="A8" s="364" t="s">
        <v>67</v>
      </c>
      <c r="B8" s="365"/>
      <c r="C8" s="365"/>
      <c r="D8" s="365"/>
      <c r="E8" s="365"/>
      <c r="F8" s="365"/>
      <c r="G8" s="365"/>
      <c r="H8" s="366"/>
      <c r="I8" s="347" t="str">
        <f t="shared" si="0"/>
        <v/>
      </c>
      <c r="J8" s="347"/>
      <c r="K8" s="347"/>
      <c r="L8" s="347"/>
      <c r="M8" s="347"/>
      <c r="N8" s="347" t="str">
        <f>IF(AND(N53="",N98=""),"",SUM(N53,N98))</f>
        <v/>
      </c>
      <c r="O8" s="347"/>
      <c r="P8" s="347"/>
      <c r="Q8" s="347"/>
      <c r="R8" s="347"/>
      <c r="S8" s="347" t="str">
        <f>IF(AND(S53="",S98=""),"",SUM(S53,S98))</f>
        <v/>
      </c>
      <c r="T8" s="347"/>
      <c r="U8" s="347"/>
      <c r="V8" s="347"/>
      <c r="W8" s="347"/>
      <c r="X8" s="347" t="str">
        <f>IF(AND(X53="",X98=""),"",SUM(X53,X98))</f>
        <v/>
      </c>
      <c r="Y8" s="347"/>
      <c r="Z8" s="347"/>
      <c r="AA8" s="347"/>
      <c r="AB8" s="347"/>
      <c r="AC8" s="347" t="str">
        <f>IF(AND(AC53="",AC98=""),"",SUM(AC53,AC98))</f>
        <v/>
      </c>
      <c r="AD8" s="347"/>
      <c r="AE8" s="347"/>
      <c r="AF8" s="347"/>
      <c r="AG8" s="347"/>
      <c r="AH8" s="347" t="str">
        <f>IF(AND(AH53="",AH98=""),"",SUM(AH53,AH98))</f>
        <v/>
      </c>
      <c r="AI8" s="347"/>
      <c r="AJ8" s="347"/>
      <c r="AK8" s="347"/>
      <c r="AL8" s="347"/>
      <c r="AM8" s="347" t="str">
        <f>IF(AND(AM53="",AM98=""),"",SUM(AM53,AM98))</f>
        <v/>
      </c>
      <c r="AN8" s="347"/>
      <c r="AO8" s="347"/>
      <c r="AP8" s="347"/>
      <c r="AQ8" s="347"/>
      <c r="AR8" s="347" t="str">
        <f>IF(AND(AR53="",AR98=""),"",SUM(AR53,AR98))</f>
        <v/>
      </c>
      <c r="AS8" s="347"/>
      <c r="AT8" s="347"/>
      <c r="AU8" s="347"/>
      <c r="AV8" s="347"/>
      <c r="AW8" s="347" t="str">
        <f>IF(AND(AW53="",AW98=""),"",SUM(AW53,AW98))</f>
        <v/>
      </c>
      <c r="AX8" s="347"/>
      <c r="AY8" s="347"/>
      <c r="AZ8" s="347"/>
      <c r="BA8" s="347"/>
      <c r="BB8" s="347" t="str">
        <f>IF(AND(BB53="",BB98=""),"",SUM(BB53,BB98))</f>
        <v/>
      </c>
      <c r="BC8" s="347"/>
      <c r="BD8" s="347"/>
      <c r="BE8" s="347"/>
      <c r="BF8" s="347"/>
      <c r="BG8" s="347" t="str">
        <f>IF(AND(BG53="",BG98=""),"",SUM(BG53,BG98))</f>
        <v/>
      </c>
      <c r="BH8" s="347"/>
      <c r="BI8" s="347"/>
      <c r="BJ8" s="347"/>
      <c r="BK8" s="347"/>
    </row>
    <row r="9" spans="1:70" ht="30" customHeight="1">
      <c r="A9" s="368" t="s">
        <v>80</v>
      </c>
      <c r="B9" s="369"/>
      <c r="C9" s="365"/>
      <c r="D9" s="365"/>
      <c r="E9" s="365"/>
      <c r="F9" s="365"/>
      <c r="G9" s="365"/>
      <c r="H9" s="366"/>
      <c r="I9" s="348" t="str">
        <f t="shared" si="0"/>
        <v/>
      </c>
      <c r="J9" s="349"/>
      <c r="K9" s="349"/>
      <c r="L9" s="349"/>
      <c r="M9" s="350"/>
      <c r="N9" s="348" t="str">
        <f>IF(AND(N54="",N99=""),"",SUM(N54,N99))</f>
        <v/>
      </c>
      <c r="O9" s="349"/>
      <c r="P9" s="349"/>
      <c r="Q9" s="349"/>
      <c r="R9" s="350"/>
      <c r="S9" s="348" t="str">
        <f>IF(AND(S54="",S99=""),"",SUM(S54,S99))</f>
        <v/>
      </c>
      <c r="T9" s="349"/>
      <c r="U9" s="349"/>
      <c r="V9" s="349"/>
      <c r="W9" s="350"/>
      <c r="X9" s="348" t="str">
        <f>IF(AND(X54="",X99=""),"",SUM(X54,X99))</f>
        <v/>
      </c>
      <c r="Y9" s="349"/>
      <c r="Z9" s="349"/>
      <c r="AA9" s="349"/>
      <c r="AB9" s="350"/>
      <c r="AC9" s="348" t="str">
        <f>IF(AND(AC54="",AC99=""),"",SUM(AC54,AC99))</f>
        <v/>
      </c>
      <c r="AD9" s="349"/>
      <c r="AE9" s="349"/>
      <c r="AF9" s="349"/>
      <c r="AG9" s="350"/>
      <c r="AH9" s="348" t="str">
        <f>IF(AND(AH54="",AH99=""),"",SUM(AH54,AH99))</f>
        <v/>
      </c>
      <c r="AI9" s="349"/>
      <c r="AJ9" s="349"/>
      <c r="AK9" s="349"/>
      <c r="AL9" s="350"/>
      <c r="AM9" s="348" t="str">
        <f>IF(AND(AM54="",AM99=""),"",SUM(AM54,AM99))</f>
        <v/>
      </c>
      <c r="AN9" s="349"/>
      <c r="AO9" s="349"/>
      <c r="AP9" s="349"/>
      <c r="AQ9" s="350"/>
      <c r="AR9" s="348" t="str">
        <f>IF(AND(AR54="",AR99=""),"",SUM(AR54,AR99))</f>
        <v/>
      </c>
      <c r="AS9" s="349"/>
      <c r="AT9" s="349"/>
      <c r="AU9" s="349"/>
      <c r="AV9" s="350"/>
      <c r="AW9" s="348" t="str">
        <f>IF(AND(AW54="",AW99=""),"",SUM(AW54,AW99))</f>
        <v/>
      </c>
      <c r="AX9" s="349"/>
      <c r="AY9" s="349"/>
      <c r="AZ9" s="349"/>
      <c r="BA9" s="350"/>
      <c r="BB9" s="348" t="str">
        <f>IF(AND(BB54="",BB99=""),"",SUM(BB54,BB99))</f>
        <v/>
      </c>
      <c r="BC9" s="349"/>
      <c r="BD9" s="349"/>
      <c r="BE9" s="349"/>
      <c r="BF9" s="350"/>
      <c r="BG9" s="348" t="str">
        <f>IF(AND(BG54="",BG99=""),"",SUM(BG54,BG99))</f>
        <v/>
      </c>
      <c r="BH9" s="349"/>
      <c r="BI9" s="349"/>
      <c r="BJ9" s="349"/>
      <c r="BK9" s="350"/>
    </row>
    <row r="10" spans="1:70" ht="30" customHeight="1">
      <c r="A10" s="368" t="s">
        <v>68</v>
      </c>
      <c r="B10" s="369"/>
      <c r="C10" s="369"/>
      <c r="D10" s="369"/>
      <c r="E10" s="369"/>
      <c r="F10" s="369"/>
      <c r="G10" s="369"/>
      <c r="H10" s="410"/>
      <c r="I10" s="347" t="str">
        <f t="shared" si="0"/>
        <v/>
      </c>
      <c r="J10" s="347"/>
      <c r="K10" s="347"/>
      <c r="L10" s="347"/>
      <c r="M10" s="347"/>
      <c r="N10" s="347" t="str">
        <f t="shared" ref="N10" si="5">IF(AND(N55="",N100=""),"",SUM(N55,N100))</f>
        <v/>
      </c>
      <c r="O10" s="347"/>
      <c r="P10" s="347"/>
      <c r="Q10" s="347"/>
      <c r="R10" s="347"/>
      <c r="S10" s="347" t="str">
        <f t="shared" ref="S10" si="6">IF(AND(S55="",S100=""),"",SUM(S55,S100))</f>
        <v/>
      </c>
      <c r="T10" s="347"/>
      <c r="U10" s="347"/>
      <c r="V10" s="347"/>
      <c r="W10" s="347"/>
      <c r="X10" s="347" t="str">
        <f t="shared" ref="X10" si="7">IF(AND(X55="",X100=""),"",SUM(X55,X100))</f>
        <v/>
      </c>
      <c r="Y10" s="347"/>
      <c r="Z10" s="347"/>
      <c r="AA10" s="347"/>
      <c r="AB10" s="347"/>
      <c r="AC10" s="347" t="str">
        <f t="shared" ref="AC10" si="8">IF(AND(AC55="",AC100=""),"",SUM(AC55,AC100))</f>
        <v/>
      </c>
      <c r="AD10" s="347"/>
      <c r="AE10" s="347"/>
      <c r="AF10" s="347"/>
      <c r="AG10" s="347"/>
      <c r="AH10" s="347" t="str">
        <f t="shared" ref="AH10" si="9">IF(AND(AH55="",AH100=""),"",SUM(AH55,AH100))</f>
        <v/>
      </c>
      <c r="AI10" s="347"/>
      <c r="AJ10" s="347"/>
      <c r="AK10" s="347"/>
      <c r="AL10" s="347"/>
      <c r="AM10" s="347" t="str">
        <f t="shared" ref="AM10" si="10">IF(AND(AM55="",AM100=""),"",SUM(AM55,AM100))</f>
        <v/>
      </c>
      <c r="AN10" s="347"/>
      <c r="AO10" s="347"/>
      <c r="AP10" s="347"/>
      <c r="AQ10" s="347"/>
      <c r="AR10" s="347" t="str">
        <f t="shared" ref="AR10" si="11">IF(AND(AR55="",AR100=""),"",SUM(AR55,AR100))</f>
        <v/>
      </c>
      <c r="AS10" s="347"/>
      <c r="AT10" s="347"/>
      <c r="AU10" s="347"/>
      <c r="AV10" s="347"/>
      <c r="AW10" s="347" t="str">
        <f t="shared" ref="AW10" si="12">IF(AND(AW55="",AW100=""),"",SUM(AW55,AW100))</f>
        <v/>
      </c>
      <c r="AX10" s="347"/>
      <c r="AY10" s="347"/>
      <c r="AZ10" s="347"/>
      <c r="BA10" s="347"/>
      <c r="BB10" s="347" t="str">
        <f t="shared" ref="BB10" si="13">IF(AND(BB55="",BB100=""),"",SUM(BB55,BB100))</f>
        <v/>
      </c>
      <c r="BC10" s="347"/>
      <c r="BD10" s="347"/>
      <c r="BE10" s="347"/>
      <c r="BF10" s="347"/>
      <c r="BG10" s="347" t="str">
        <f t="shared" ref="BG10" si="14">IF(AND(BG55="",BG100=""),"",SUM(BG55,BG100))</f>
        <v/>
      </c>
      <c r="BH10" s="347"/>
      <c r="BI10" s="347"/>
      <c r="BJ10" s="347"/>
      <c r="BK10" s="347"/>
    </row>
    <row r="11" spans="1:70" ht="30" customHeight="1">
      <c r="A11" s="368" t="s">
        <v>106</v>
      </c>
      <c r="B11" s="365"/>
      <c r="C11" s="365"/>
      <c r="D11" s="365"/>
      <c r="E11" s="365"/>
      <c r="F11" s="365"/>
      <c r="G11" s="365"/>
      <c r="H11" s="366"/>
      <c r="I11" s="347" t="str">
        <f t="shared" si="0"/>
        <v/>
      </c>
      <c r="J11" s="347"/>
      <c r="K11" s="347"/>
      <c r="L11" s="347"/>
      <c r="M11" s="347"/>
      <c r="N11" s="347" t="str">
        <f t="shared" ref="N11" si="15">IF(AND(N56="",N101=""),"",SUM(N56,N101))</f>
        <v/>
      </c>
      <c r="O11" s="347"/>
      <c r="P11" s="347"/>
      <c r="Q11" s="347"/>
      <c r="R11" s="347"/>
      <c r="S11" s="347" t="str">
        <f t="shared" ref="S11" si="16">IF(AND(S56="",S101=""),"",SUM(S56,S101))</f>
        <v/>
      </c>
      <c r="T11" s="347"/>
      <c r="U11" s="347"/>
      <c r="V11" s="347"/>
      <c r="W11" s="347"/>
      <c r="X11" s="347" t="str">
        <f t="shared" ref="X11" si="17">IF(AND(X56="",X101=""),"",SUM(X56,X101))</f>
        <v/>
      </c>
      <c r="Y11" s="347"/>
      <c r="Z11" s="347"/>
      <c r="AA11" s="347"/>
      <c r="AB11" s="347"/>
      <c r="AC11" s="347" t="str">
        <f t="shared" ref="AC11" si="18">IF(AND(AC56="",AC101=""),"",SUM(AC56,AC101))</f>
        <v/>
      </c>
      <c r="AD11" s="347"/>
      <c r="AE11" s="347"/>
      <c r="AF11" s="347"/>
      <c r="AG11" s="347"/>
      <c r="AH11" s="347" t="str">
        <f t="shared" ref="AH11" si="19">IF(AND(AH56="",AH101=""),"",SUM(AH56,AH101))</f>
        <v/>
      </c>
      <c r="AI11" s="347"/>
      <c r="AJ11" s="347"/>
      <c r="AK11" s="347"/>
      <c r="AL11" s="347"/>
      <c r="AM11" s="347" t="str">
        <f t="shared" ref="AM11" si="20">IF(AND(AM56="",AM101=""),"",SUM(AM56,AM101))</f>
        <v/>
      </c>
      <c r="AN11" s="347"/>
      <c r="AO11" s="347"/>
      <c r="AP11" s="347"/>
      <c r="AQ11" s="347"/>
      <c r="AR11" s="347" t="str">
        <f t="shared" ref="AR11" si="21">IF(AND(AR56="",AR101=""),"",SUM(AR56,AR101))</f>
        <v/>
      </c>
      <c r="AS11" s="347"/>
      <c r="AT11" s="347"/>
      <c r="AU11" s="347"/>
      <c r="AV11" s="347"/>
      <c r="AW11" s="347" t="str">
        <f t="shared" ref="AW11" si="22">IF(AND(AW56="",AW101=""),"",SUM(AW56,AW101))</f>
        <v/>
      </c>
      <c r="AX11" s="347"/>
      <c r="AY11" s="347"/>
      <c r="AZ11" s="347"/>
      <c r="BA11" s="347"/>
      <c r="BB11" s="347" t="str">
        <f t="shared" ref="BB11" si="23">IF(AND(BB56="",BB101=""),"",SUM(BB56,BB101))</f>
        <v/>
      </c>
      <c r="BC11" s="347"/>
      <c r="BD11" s="347"/>
      <c r="BE11" s="347"/>
      <c r="BF11" s="347"/>
      <c r="BG11" s="347" t="str">
        <f t="shared" ref="BG11" si="24">IF(AND(BG56="",BG101=""),"",SUM(BG56,BG101))</f>
        <v/>
      </c>
      <c r="BH11" s="347"/>
      <c r="BI11" s="347"/>
      <c r="BJ11" s="347"/>
      <c r="BK11" s="347"/>
    </row>
    <row r="12" spans="1:70" ht="30" customHeight="1" thickBot="1">
      <c r="A12" s="415" t="s">
        <v>97</v>
      </c>
      <c r="B12" s="416"/>
      <c r="C12" s="416"/>
      <c r="D12" s="416"/>
      <c r="E12" s="416"/>
      <c r="F12" s="416"/>
      <c r="G12" s="416"/>
      <c r="H12" s="417"/>
      <c r="I12" s="347" t="str">
        <f t="shared" si="0"/>
        <v/>
      </c>
      <c r="J12" s="347"/>
      <c r="K12" s="347"/>
      <c r="L12" s="347"/>
      <c r="M12" s="347"/>
      <c r="N12" s="347" t="str">
        <f t="shared" ref="N12" si="25">IF(AND(N57="",N102=""),"",SUM(N57,N102))</f>
        <v/>
      </c>
      <c r="O12" s="347"/>
      <c r="P12" s="347"/>
      <c r="Q12" s="347"/>
      <c r="R12" s="347"/>
      <c r="S12" s="347" t="str">
        <f t="shared" ref="S12" si="26">IF(AND(S57="",S102=""),"",SUM(S57,S102))</f>
        <v/>
      </c>
      <c r="T12" s="347"/>
      <c r="U12" s="347"/>
      <c r="V12" s="347"/>
      <c r="W12" s="347"/>
      <c r="X12" s="347" t="str">
        <f t="shared" ref="X12" si="27">IF(AND(X57="",X102=""),"",SUM(X57,X102))</f>
        <v/>
      </c>
      <c r="Y12" s="347"/>
      <c r="Z12" s="347"/>
      <c r="AA12" s="347"/>
      <c r="AB12" s="347"/>
      <c r="AC12" s="347" t="str">
        <f t="shared" ref="AC12" si="28">IF(AND(AC57="",AC102=""),"",SUM(AC57,AC102))</f>
        <v/>
      </c>
      <c r="AD12" s="347"/>
      <c r="AE12" s="347"/>
      <c r="AF12" s="347"/>
      <c r="AG12" s="347"/>
      <c r="AH12" s="347" t="str">
        <f t="shared" ref="AH12" si="29">IF(AND(AH57="",AH102=""),"",SUM(AH57,AH102))</f>
        <v/>
      </c>
      <c r="AI12" s="347"/>
      <c r="AJ12" s="347"/>
      <c r="AK12" s="347"/>
      <c r="AL12" s="347"/>
      <c r="AM12" s="347" t="str">
        <f t="shared" ref="AM12" si="30">IF(AND(AM57="",AM102=""),"",SUM(AM57,AM102))</f>
        <v/>
      </c>
      <c r="AN12" s="347"/>
      <c r="AO12" s="347"/>
      <c r="AP12" s="347"/>
      <c r="AQ12" s="347"/>
      <c r="AR12" s="347" t="str">
        <f t="shared" ref="AR12" si="31">IF(AND(AR57="",AR102=""),"",SUM(AR57,AR102))</f>
        <v/>
      </c>
      <c r="AS12" s="347"/>
      <c r="AT12" s="347"/>
      <c r="AU12" s="347"/>
      <c r="AV12" s="347"/>
      <c r="AW12" s="347" t="str">
        <f t="shared" ref="AW12" si="32">IF(AND(AW57="",AW102=""),"",SUM(AW57,AW102))</f>
        <v/>
      </c>
      <c r="AX12" s="347"/>
      <c r="AY12" s="347"/>
      <c r="AZ12" s="347"/>
      <c r="BA12" s="347"/>
      <c r="BB12" s="347" t="str">
        <f t="shared" ref="BB12" si="33">IF(AND(BB57="",BB102=""),"",SUM(BB57,BB102))</f>
        <v/>
      </c>
      <c r="BC12" s="347"/>
      <c r="BD12" s="347"/>
      <c r="BE12" s="347"/>
      <c r="BF12" s="347"/>
      <c r="BG12" s="347" t="str">
        <f t="shared" ref="BG12" si="34">IF(AND(BG57="",BG102=""),"",SUM(BG57,BG102))</f>
        <v/>
      </c>
      <c r="BH12" s="347"/>
      <c r="BI12" s="347"/>
      <c r="BJ12" s="347"/>
      <c r="BK12" s="347"/>
    </row>
    <row r="13" spans="1:70" ht="30" customHeight="1" thickBot="1">
      <c r="A13" s="338" t="s">
        <v>98</v>
      </c>
      <c r="B13" s="339"/>
      <c r="C13" s="340"/>
      <c r="D13" s="340"/>
      <c r="E13" s="340"/>
      <c r="F13" s="340"/>
      <c r="G13" s="340"/>
      <c r="H13" s="341"/>
      <c r="I13" s="351" t="str">
        <f t="shared" si="0"/>
        <v/>
      </c>
      <c r="J13" s="351"/>
      <c r="K13" s="351"/>
      <c r="L13" s="351"/>
      <c r="M13" s="351"/>
      <c r="N13" s="351" t="str">
        <f t="shared" ref="N13" si="35">IF(AND(N58="",N103=""),"",SUM(N58,N103))</f>
        <v/>
      </c>
      <c r="O13" s="351"/>
      <c r="P13" s="351"/>
      <c r="Q13" s="351"/>
      <c r="R13" s="351"/>
      <c r="S13" s="351" t="str">
        <f t="shared" ref="S13" si="36">IF(AND(S58="",S103=""),"",SUM(S58,S103))</f>
        <v/>
      </c>
      <c r="T13" s="351"/>
      <c r="U13" s="351"/>
      <c r="V13" s="351"/>
      <c r="W13" s="351"/>
      <c r="X13" s="351" t="str">
        <f t="shared" ref="X13" si="37">IF(AND(X58="",X103=""),"",SUM(X58,X103))</f>
        <v/>
      </c>
      <c r="Y13" s="351"/>
      <c r="Z13" s="351"/>
      <c r="AA13" s="351"/>
      <c r="AB13" s="351"/>
      <c r="AC13" s="351" t="str">
        <f t="shared" ref="AC13" si="38">IF(AND(AC58="",AC103=""),"",SUM(AC58,AC103))</f>
        <v/>
      </c>
      <c r="AD13" s="351"/>
      <c r="AE13" s="351"/>
      <c r="AF13" s="351"/>
      <c r="AG13" s="351"/>
      <c r="AH13" s="351" t="str">
        <f t="shared" ref="AH13" si="39">IF(AND(AH58="",AH103=""),"",SUM(AH58,AH103))</f>
        <v/>
      </c>
      <c r="AI13" s="351"/>
      <c r="AJ13" s="351"/>
      <c r="AK13" s="351"/>
      <c r="AL13" s="351"/>
      <c r="AM13" s="351" t="str">
        <f t="shared" ref="AM13" si="40">IF(AND(AM58="",AM103=""),"",SUM(AM58,AM103))</f>
        <v/>
      </c>
      <c r="AN13" s="351"/>
      <c r="AO13" s="351"/>
      <c r="AP13" s="351"/>
      <c r="AQ13" s="351"/>
      <c r="AR13" s="351" t="str">
        <f t="shared" ref="AR13" si="41">IF(AND(AR58="",AR103=""),"",SUM(AR58,AR103))</f>
        <v/>
      </c>
      <c r="AS13" s="351"/>
      <c r="AT13" s="351"/>
      <c r="AU13" s="351"/>
      <c r="AV13" s="351"/>
      <c r="AW13" s="351" t="str">
        <f t="shared" ref="AW13" si="42">IF(AND(AW58="",AW103=""),"",SUM(AW58,AW103))</f>
        <v/>
      </c>
      <c r="AX13" s="351"/>
      <c r="AY13" s="351"/>
      <c r="AZ13" s="351"/>
      <c r="BA13" s="351"/>
      <c r="BB13" s="351" t="str">
        <f t="shared" ref="BB13" si="43">IF(AND(BB58="",BB103=""),"",SUM(BB58,BB103))</f>
        <v/>
      </c>
      <c r="BC13" s="351"/>
      <c r="BD13" s="351"/>
      <c r="BE13" s="351"/>
      <c r="BF13" s="351"/>
      <c r="BG13" s="351" t="str">
        <f t="shared" ref="BG13" si="44">IF(AND(BG58="",BG103=""),"",SUM(BG58,BG103))</f>
        <v/>
      </c>
      <c r="BH13" s="351"/>
      <c r="BI13" s="351"/>
      <c r="BJ13" s="351"/>
      <c r="BK13" s="351"/>
      <c r="BM13" s="40" t="str">
        <f>IF($S13="","",IF(AH13&lt;&gt;"",ROUND((AH13-($S13))/ABS($S13),3),""))</f>
        <v/>
      </c>
      <c r="BN13" s="40" t="str">
        <f>IF($S13="","",IF(AM13&lt;&gt;"",ROUND((AM13-($S13))/ABS($S13),3),""))</f>
        <v/>
      </c>
      <c r="BO13" s="40" t="str">
        <f>IF($S13="","",IF(AR13&lt;&gt;"",ROUND((AR13-($S13))/ABS($S13),3),""))</f>
        <v/>
      </c>
      <c r="BP13" s="40" t="str">
        <f>IF($S13="","",IF(AW13&lt;&gt;"",ROUND((AW13-($S13))/ABS($S13),3),""))</f>
        <v/>
      </c>
      <c r="BQ13" s="40" t="str">
        <f>IF($S13="","",IF(BB13&lt;&gt;"",ROUND((BB13-($S13))/ABS($S13),3),""))</f>
        <v/>
      </c>
      <c r="BR13" s="40" t="str">
        <f>IF($S13="","",IF(BG13&lt;&gt;"",ROUND((BG13-($S13))/ABS($S13),3),""))</f>
        <v/>
      </c>
    </row>
    <row r="14" spans="1:70" ht="30" customHeight="1">
      <c r="A14" s="397" t="s">
        <v>69</v>
      </c>
      <c r="B14" s="398"/>
      <c r="C14" s="398"/>
      <c r="D14" s="398"/>
      <c r="E14" s="398"/>
      <c r="F14" s="398"/>
      <c r="G14" s="398"/>
      <c r="H14" s="399"/>
      <c r="I14" s="318" t="str">
        <f t="shared" si="0"/>
        <v/>
      </c>
      <c r="J14" s="318"/>
      <c r="K14" s="318"/>
      <c r="L14" s="318"/>
      <c r="M14" s="318"/>
      <c r="N14" s="318" t="str">
        <f t="shared" ref="N14" si="45">IF(AND(N59="",N104=""),"",SUM(N59,N104))</f>
        <v/>
      </c>
      <c r="O14" s="318"/>
      <c r="P14" s="318"/>
      <c r="Q14" s="318"/>
      <c r="R14" s="318"/>
      <c r="S14" s="318" t="str">
        <f t="shared" ref="S14" si="46">IF(AND(S59="",S104=""),"",SUM(S59,S104))</f>
        <v/>
      </c>
      <c r="T14" s="318"/>
      <c r="U14" s="318"/>
      <c r="V14" s="318"/>
      <c r="W14" s="318"/>
      <c r="X14" s="318" t="str">
        <f t="shared" ref="X14" si="47">IF(AND(X59="",X104=""),"",SUM(X59,X104))</f>
        <v/>
      </c>
      <c r="Y14" s="318"/>
      <c r="Z14" s="318"/>
      <c r="AA14" s="318"/>
      <c r="AB14" s="318"/>
      <c r="AC14" s="318" t="str">
        <f t="shared" ref="AC14" si="48">IF(AND(AC59="",AC104=""),"",SUM(AC59,AC104))</f>
        <v/>
      </c>
      <c r="AD14" s="318"/>
      <c r="AE14" s="318"/>
      <c r="AF14" s="318"/>
      <c r="AG14" s="318"/>
      <c r="AH14" s="318" t="str">
        <f t="shared" ref="AH14" si="49">IF(AND(AH59="",AH104=""),"",SUM(AH59,AH104))</f>
        <v/>
      </c>
      <c r="AI14" s="318"/>
      <c r="AJ14" s="318"/>
      <c r="AK14" s="318"/>
      <c r="AL14" s="318"/>
      <c r="AM14" s="318" t="str">
        <f t="shared" ref="AM14" si="50">IF(AND(AM59="",AM104=""),"",SUM(AM59,AM104))</f>
        <v/>
      </c>
      <c r="AN14" s="318"/>
      <c r="AO14" s="318"/>
      <c r="AP14" s="318"/>
      <c r="AQ14" s="318"/>
      <c r="AR14" s="318" t="str">
        <f t="shared" ref="AR14" si="51">IF(AND(AR59="",AR104=""),"",SUM(AR59,AR104))</f>
        <v/>
      </c>
      <c r="AS14" s="318"/>
      <c r="AT14" s="318"/>
      <c r="AU14" s="318"/>
      <c r="AV14" s="318"/>
      <c r="AW14" s="318" t="str">
        <f t="shared" ref="AW14" si="52">IF(AND(AW59="",AW104=""),"",SUM(AW59,AW104))</f>
        <v/>
      </c>
      <c r="AX14" s="318"/>
      <c r="AY14" s="318"/>
      <c r="AZ14" s="318"/>
      <c r="BA14" s="318"/>
      <c r="BB14" s="318" t="str">
        <f t="shared" ref="BB14" si="53">IF(AND(BB59="",BB104=""),"",SUM(BB59,BB104))</f>
        <v/>
      </c>
      <c r="BC14" s="318"/>
      <c r="BD14" s="318"/>
      <c r="BE14" s="318"/>
      <c r="BF14" s="318"/>
      <c r="BG14" s="318" t="str">
        <f t="shared" ref="BG14" si="54">IF(AND(BG59="",BG104=""),"",SUM(BG59,BG104))</f>
        <v/>
      </c>
      <c r="BH14" s="318"/>
      <c r="BI14" s="318"/>
      <c r="BJ14" s="318"/>
      <c r="BK14" s="318"/>
    </row>
    <row r="15" spans="1:70" ht="30" customHeight="1">
      <c r="A15" s="368" t="s">
        <v>187</v>
      </c>
      <c r="B15" s="365"/>
      <c r="C15" s="365"/>
      <c r="D15" s="365"/>
      <c r="E15" s="365"/>
      <c r="F15" s="365"/>
      <c r="G15" s="365"/>
      <c r="H15" s="366"/>
      <c r="I15" s="318" t="str">
        <f t="shared" si="0"/>
        <v/>
      </c>
      <c r="J15" s="318"/>
      <c r="K15" s="318"/>
      <c r="L15" s="318"/>
      <c r="M15" s="318"/>
      <c r="N15" s="318" t="str">
        <f t="shared" ref="N15" si="55">IF(AND(N60="",N105=""),"",SUM(N60,N105))</f>
        <v/>
      </c>
      <c r="O15" s="318"/>
      <c r="P15" s="318"/>
      <c r="Q15" s="318"/>
      <c r="R15" s="318"/>
      <c r="S15" s="318" t="str">
        <f t="shared" ref="S15" si="56">IF(AND(S60="",S105=""),"",SUM(S60,S105))</f>
        <v/>
      </c>
      <c r="T15" s="318"/>
      <c r="U15" s="318"/>
      <c r="V15" s="318"/>
      <c r="W15" s="318"/>
      <c r="X15" s="318" t="str">
        <f t="shared" ref="X15" si="57">IF(AND(X60="",X105=""),"",SUM(X60,X105))</f>
        <v/>
      </c>
      <c r="Y15" s="318"/>
      <c r="Z15" s="318"/>
      <c r="AA15" s="318"/>
      <c r="AB15" s="318"/>
      <c r="AC15" s="318" t="str">
        <f t="shared" ref="AC15" si="58">IF(AND(AC60="",AC105=""),"",SUM(AC60,AC105))</f>
        <v/>
      </c>
      <c r="AD15" s="318"/>
      <c r="AE15" s="318"/>
      <c r="AF15" s="318"/>
      <c r="AG15" s="318"/>
      <c r="AH15" s="318" t="str">
        <f t="shared" ref="AH15" si="59">IF(AND(AH60="",AH105=""),"",SUM(AH60,AH105))</f>
        <v/>
      </c>
      <c r="AI15" s="318"/>
      <c r="AJ15" s="318"/>
      <c r="AK15" s="318"/>
      <c r="AL15" s="318"/>
      <c r="AM15" s="318" t="str">
        <f t="shared" ref="AM15" si="60">IF(AND(AM60="",AM105=""),"",SUM(AM60,AM105))</f>
        <v/>
      </c>
      <c r="AN15" s="318"/>
      <c r="AO15" s="318"/>
      <c r="AP15" s="318"/>
      <c r="AQ15" s="318"/>
      <c r="AR15" s="318" t="str">
        <f t="shared" ref="AR15" si="61">IF(AND(AR60="",AR105=""),"",SUM(AR60,AR105))</f>
        <v/>
      </c>
      <c r="AS15" s="318"/>
      <c r="AT15" s="318"/>
      <c r="AU15" s="318"/>
      <c r="AV15" s="318"/>
      <c r="AW15" s="318" t="str">
        <f t="shared" ref="AW15" si="62">IF(AND(AW60="",AW105=""),"",SUM(AW60,AW105))</f>
        <v/>
      </c>
      <c r="AX15" s="318"/>
      <c r="AY15" s="318"/>
      <c r="AZ15" s="318"/>
      <c r="BA15" s="318"/>
      <c r="BB15" s="318" t="str">
        <f t="shared" ref="BB15" si="63">IF(AND(BB60="",BB105=""),"",SUM(BB60,BB105))</f>
        <v/>
      </c>
      <c r="BC15" s="318"/>
      <c r="BD15" s="318"/>
      <c r="BE15" s="318"/>
      <c r="BF15" s="318"/>
      <c r="BG15" s="318" t="str">
        <f t="shared" ref="BG15" si="64">IF(AND(BG60="",BG105=""),"",SUM(BG60,BG105))</f>
        <v/>
      </c>
      <c r="BH15" s="318"/>
      <c r="BI15" s="318"/>
      <c r="BJ15" s="318"/>
      <c r="BK15" s="318"/>
    </row>
    <row r="16" spans="1:70" ht="30" customHeight="1">
      <c r="A16" s="368" t="s">
        <v>188</v>
      </c>
      <c r="B16" s="365"/>
      <c r="C16" s="365"/>
      <c r="D16" s="365"/>
      <c r="E16" s="365"/>
      <c r="F16" s="365"/>
      <c r="G16" s="365"/>
      <c r="H16" s="366"/>
      <c r="I16" s="318" t="str">
        <f t="shared" si="0"/>
        <v/>
      </c>
      <c r="J16" s="318"/>
      <c r="K16" s="318"/>
      <c r="L16" s="318"/>
      <c r="M16" s="318"/>
      <c r="N16" s="318" t="str">
        <f t="shared" ref="N16" si="65">IF(AND(N61="",N106=""),"",SUM(N61,N106))</f>
        <v/>
      </c>
      <c r="O16" s="318"/>
      <c r="P16" s="318"/>
      <c r="Q16" s="318"/>
      <c r="R16" s="318"/>
      <c r="S16" s="318" t="str">
        <f t="shared" ref="S16" si="66">IF(AND(S61="",S106=""),"",SUM(S61,S106))</f>
        <v/>
      </c>
      <c r="T16" s="318"/>
      <c r="U16" s="318"/>
      <c r="V16" s="318"/>
      <c r="W16" s="318"/>
      <c r="X16" s="318" t="str">
        <f t="shared" ref="X16" si="67">IF(AND(X61="",X106=""),"",SUM(X61,X106))</f>
        <v/>
      </c>
      <c r="Y16" s="318"/>
      <c r="Z16" s="318"/>
      <c r="AA16" s="318"/>
      <c r="AB16" s="318"/>
      <c r="AC16" s="318" t="str">
        <f t="shared" ref="AC16" si="68">IF(AND(AC61="",AC106=""),"",SUM(AC61,AC106))</f>
        <v/>
      </c>
      <c r="AD16" s="318"/>
      <c r="AE16" s="318"/>
      <c r="AF16" s="318"/>
      <c r="AG16" s="318"/>
      <c r="AH16" s="318" t="str">
        <f t="shared" ref="AH16" si="69">IF(AND(AH61="",AH106=""),"",SUM(AH61,AH106))</f>
        <v/>
      </c>
      <c r="AI16" s="318"/>
      <c r="AJ16" s="318"/>
      <c r="AK16" s="318"/>
      <c r="AL16" s="318"/>
      <c r="AM16" s="318" t="str">
        <f t="shared" ref="AM16" si="70">IF(AND(AM61="",AM106=""),"",SUM(AM61,AM106))</f>
        <v/>
      </c>
      <c r="AN16" s="318"/>
      <c r="AO16" s="318"/>
      <c r="AP16" s="318"/>
      <c r="AQ16" s="318"/>
      <c r="AR16" s="318" t="str">
        <f t="shared" ref="AR16" si="71">IF(AND(AR61="",AR106=""),"",SUM(AR61,AR106))</f>
        <v/>
      </c>
      <c r="AS16" s="318"/>
      <c r="AT16" s="318"/>
      <c r="AU16" s="318"/>
      <c r="AV16" s="318"/>
      <c r="AW16" s="318" t="str">
        <f t="shared" ref="AW16" si="72">IF(AND(AW61="",AW106=""),"",SUM(AW61,AW106))</f>
        <v/>
      </c>
      <c r="AX16" s="318"/>
      <c r="AY16" s="318"/>
      <c r="AZ16" s="318"/>
      <c r="BA16" s="318"/>
      <c r="BB16" s="318" t="str">
        <f t="shared" ref="BB16" si="73">IF(AND(BB61="",BB106=""),"",SUM(BB61,BB106))</f>
        <v/>
      </c>
      <c r="BC16" s="318"/>
      <c r="BD16" s="318"/>
      <c r="BE16" s="318"/>
      <c r="BF16" s="318"/>
      <c r="BG16" s="318" t="str">
        <f t="shared" ref="BG16" si="74">IF(AND(BG61="",BG106=""),"",SUM(BG61,BG106))</f>
        <v/>
      </c>
      <c r="BH16" s="318"/>
      <c r="BI16" s="318"/>
      <c r="BJ16" s="318"/>
      <c r="BK16" s="318"/>
    </row>
    <row r="17" spans="1:70" ht="30" customHeight="1">
      <c r="A17" s="415" t="s">
        <v>190</v>
      </c>
      <c r="B17" s="416"/>
      <c r="C17" s="416"/>
      <c r="D17" s="416"/>
      <c r="E17" s="416"/>
      <c r="F17" s="416"/>
      <c r="G17" s="416"/>
      <c r="H17" s="417"/>
      <c r="I17" s="318" t="str">
        <f t="shared" si="0"/>
        <v/>
      </c>
      <c r="J17" s="318"/>
      <c r="K17" s="318"/>
      <c r="L17" s="318"/>
      <c r="M17" s="318"/>
      <c r="N17" s="318" t="str">
        <f t="shared" ref="N17" si="75">IF(AND(N62="",N107=""),"",SUM(N62,N107))</f>
        <v/>
      </c>
      <c r="O17" s="318"/>
      <c r="P17" s="318"/>
      <c r="Q17" s="318"/>
      <c r="R17" s="318"/>
      <c r="S17" s="318" t="str">
        <f t="shared" ref="S17" si="76">IF(AND(S62="",S107=""),"",SUM(S62,S107))</f>
        <v/>
      </c>
      <c r="T17" s="318"/>
      <c r="U17" s="318"/>
      <c r="V17" s="318"/>
      <c r="W17" s="318"/>
      <c r="X17" s="318" t="str">
        <f t="shared" ref="X17" si="77">IF(AND(X62="",X107=""),"",SUM(X62,X107))</f>
        <v/>
      </c>
      <c r="Y17" s="318"/>
      <c r="Z17" s="318"/>
      <c r="AA17" s="318"/>
      <c r="AB17" s="318"/>
      <c r="AC17" s="318" t="str">
        <f t="shared" ref="AC17" si="78">IF(AND(AC62="",AC107=""),"",SUM(AC62,AC107))</f>
        <v/>
      </c>
      <c r="AD17" s="318"/>
      <c r="AE17" s="318"/>
      <c r="AF17" s="318"/>
      <c r="AG17" s="318"/>
      <c r="AH17" s="318" t="str">
        <f t="shared" ref="AH17" si="79">IF(AND(AH62="",AH107=""),"",SUM(AH62,AH107))</f>
        <v/>
      </c>
      <c r="AI17" s="318"/>
      <c r="AJ17" s="318"/>
      <c r="AK17" s="318"/>
      <c r="AL17" s="318"/>
      <c r="AM17" s="318" t="str">
        <f t="shared" ref="AM17" si="80">IF(AND(AM62="",AM107=""),"",SUM(AM62,AM107))</f>
        <v/>
      </c>
      <c r="AN17" s="318"/>
      <c r="AO17" s="318"/>
      <c r="AP17" s="318"/>
      <c r="AQ17" s="318"/>
      <c r="AR17" s="318" t="str">
        <f t="shared" ref="AR17" si="81">IF(AND(AR62="",AR107=""),"",SUM(AR62,AR107))</f>
        <v/>
      </c>
      <c r="AS17" s="318"/>
      <c r="AT17" s="318"/>
      <c r="AU17" s="318"/>
      <c r="AV17" s="318"/>
      <c r="AW17" s="318" t="str">
        <f t="shared" ref="AW17" si="82">IF(AND(AW62="",AW107=""),"",SUM(AW62,AW107))</f>
        <v/>
      </c>
      <c r="AX17" s="318"/>
      <c r="AY17" s="318"/>
      <c r="AZ17" s="318"/>
      <c r="BA17" s="318"/>
      <c r="BB17" s="318" t="str">
        <f t="shared" ref="BB17" si="83">IF(AND(BB62="",BB107=""),"",SUM(BB62,BB107))</f>
        <v/>
      </c>
      <c r="BC17" s="318"/>
      <c r="BD17" s="318"/>
      <c r="BE17" s="318"/>
      <c r="BF17" s="318"/>
      <c r="BG17" s="318" t="str">
        <f t="shared" ref="BG17" si="84">IF(AND(BG62="",BG107=""),"",SUM(BG62,BG107))</f>
        <v/>
      </c>
      <c r="BH17" s="318"/>
      <c r="BI17" s="318"/>
      <c r="BJ17" s="318"/>
      <c r="BK17" s="318"/>
    </row>
    <row r="18" spans="1:70" ht="30" customHeight="1">
      <c r="A18" s="418"/>
      <c r="B18" s="419"/>
      <c r="C18" s="422" t="s">
        <v>9</v>
      </c>
      <c r="D18" s="423"/>
      <c r="E18" s="423"/>
      <c r="F18" s="423"/>
      <c r="G18" s="423"/>
      <c r="H18" s="424"/>
      <c r="I18" s="355" t="str">
        <f t="shared" si="0"/>
        <v/>
      </c>
      <c r="J18" s="355"/>
      <c r="K18" s="355"/>
      <c r="L18" s="355"/>
      <c r="M18" s="355"/>
      <c r="N18" s="355" t="str">
        <f t="shared" ref="N18" si="85">IF(AND(N63="",N108=""),"",SUM(N63,N108))</f>
        <v/>
      </c>
      <c r="O18" s="355"/>
      <c r="P18" s="355"/>
      <c r="Q18" s="355"/>
      <c r="R18" s="355"/>
      <c r="S18" s="355" t="str">
        <f t="shared" ref="S18" si="86">IF(AND(S63="",S108=""),"",SUM(S63,S108))</f>
        <v/>
      </c>
      <c r="T18" s="355"/>
      <c r="U18" s="355"/>
      <c r="V18" s="355"/>
      <c r="W18" s="355"/>
      <c r="X18" s="355" t="str">
        <f t="shared" ref="X18" si="87">IF(AND(X63="",X108=""),"",SUM(X63,X108))</f>
        <v/>
      </c>
      <c r="Y18" s="355"/>
      <c r="Z18" s="355"/>
      <c r="AA18" s="355"/>
      <c r="AB18" s="355"/>
      <c r="AC18" s="355" t="str">
        <f t="shared" ref="AC18" si="88">IF(AND(AC63="",AC108=""),"",SUM(AC63,AC108))</f>
        <v/>
      </c>
      <c r="AD18" s="355"/>
      <c r="AE18" s="355"/>
      <c r="AF18" s="355"/>
      <c r="AG18" s="355"/>
      <c r="AH18" s="355" t="str">
        <f t="shared" ref="AH18" si="89">IF(AND(AH63="",AH108=""),"",SUM(AH63,AH108))</f>
        <v/>
      </c>
      <c r="AI18" s="355"/>
      <c r="AJ18" s="355"/>
      <c r="AK18" s="355"/>
      <c r="AL18" s="355"/>
      <c r="AM18" s="355" t="str">
        <f t="shared" ref="AM18" si="90">IF(AND(AM63="",AM108=""),"",SUM(AM63,AM108))</f>
        <v/>
      </c>
      <c r="AN18" s="355"/>
      <c r="AO18" s="355"/>
      <c r="AP18" s="355"/>
      <c r="AQ18" s="355"/>
      <c r="AR18" s="355" t="str">
        <f t="shared" ref="AR18" si="91">IF(AND(AR63="",AR108=""),"",SUM(AR63,AR108))</f>
        <v/>
      </c>
      <c r="AS18" s="355"/>
      <c r="AT18" s="355"/>
      <c r="AU18" s="355"/>
      <c r="AV18" s="355"/>
      <c r="AW18" s="355" t="str">
        <f t="shared" ref="AW18" si="92">IF(AND(AW63="",AW108=""),"",SUM(AW63,AW108))</f>
        <v/>
      </c>
      <c r="AX18" s="355"/>
      <c r="AY18" s="355"/>
      <c r="AZ18" s="355"/>
      <c r="BA18" s="355"/>
      <c r="BB18" s="355" t="str">
        <f t="shared" ref="BB18" si="93">IF(AND(BB63="",BB108=""),"",SUM(BB63,BB108))</f>
        <v/>
      </c>
      <c r="BC18" s="355"/>
      <c r="BD18" s="355"/>
      <c r="BE18" s="355"/>
      <c r="BF18" s="355"/>
      <c r="BG18" s="355" t="str">
        <f t="shared" ref="BG18" si="94">IF(AND(BG63="",BG108=""),"",SUM(BG63,BG108))</f>
        <v/>
      </c>
      <c r="BH18" s="355"/>
      <c r="BI18" s="355"/>
      <c r="BJ18" s="355"/>
      <c r="BK18" s="355"/>
    </row>
    <row r="19" spans="1:70" ht="30" customHeight="1" thickBot="1">
      <c r="A19" s="420"/>
      <c r="B19" s="421"/>
      <c r="C19" s="425" t="s">
        <v>194</v>
      </c>
      <c r="D19" s="398"/>
      <c r="E19" s="398"/>
      <c r="F19" s="398"/>
      <c r="G19" s="398"/>
      <c r="H19" s="399"/>
      <c r="I19" s="356" t="str">
        <f t="shared" si="0"/>
        <v/>
      </c>
      <c r="J19" s="356"/>
      <c r="K19" s="356"/>
      <c r="L19" s="356"/>
      <c r="M19" s="356"/>
      <c r="N19" s="356" t="str">
        <f t="shared" ref="N19" si="95">IF(AND(N64="",N109=""),"",SUM(N64,N109))</f>
        <v/>
      </c>
      <c r="O19" s="356"/>
      <c r="P19" s="356"/>
      <c r="Q19" s="356"/>
      <c r="R19" s="356"/>
      <c r="S19" s="356" t="str">
        <f t="shared" ref="S19" si="96">IF(AND(S64="",S109=""),"",SUM(S64,S109))</f>
        <v/>
      </c>
      <c r="T19" s="356"/>
      <c r="U19" s="356"/>
      <c r="V19" s="356"/>
      <c r="W19" s="356"/>
      <c r="X19" s="356" t="str">
        <f t="shared" ref="X19" si="97">IF(AND(X64="",X109=""),"",SUM(X64,X109))</f>
        <v/>
      </c>
      <c r="Y19" s="356"/>
      <c r="Z19" s="356"/>
      <c r="AA19" s="356"/>
      <c r="AB19" s="356"/>
      <c r="AC19" s="356" t="str">
        <f t="shared" ref="AC19" si="98">IF(AND(AC64="",AC109=""),"",SUM(AC64,AC109))</f>
        <v/>
      </c>
      <c r="AD19" s="356"/>
      <c r="AE19" s="356"/>
      <c r="AF19" s="356"/>
      <c r="AG19" s="356"/>
      <c r="AH19" s="356" t="str">
        <f t="shared" ref="AH19" si="99">IF(AND(AH64="",AH109=""),"",SUM(AH64,AH109))</f>
        <v/>
      </c>
      <c r="AI19" s="356"/>
      <c r="AJ19" s="356"/>
      <c r="AK19" s="356"/>
      <c r="AL19" s="356"/>
      <c r="AM19" s="356" t="str">
        <f t="shared" ref="AM19" si="100">IF(AND(AM64="",AM109=""),"",SUM(AM64,AM109))</f>
        <v/>
      </c>
      <c r="AN19" s="356"/>
      <c r="AO19" s="356"/>
      <c r="AP19" s="356"/>
      <c r="AQ19" s="356"/>
      <c r="AR19" s="356" t="str">
        <f t="shared" ref="AR19" si="101">IF(AND(AR64="",AR109=""),"",SUM(AR64,AR109))</f>
        <v/>
      </c>
      <c r="AS19" s="356"/>
      <c r="AT19" s="356"/>
      <c r="AU19" s="356"/>
      <c r="AV19" s="356"/>
      <c r="AW19" s="356" t="str">
        <f t="shared" ref="AW19" si="102">IF(AND(AW64="",AW109=""),"",SUM(AW64,AW109))</f>
        <v/>
      </c>
      <c r="AX19" s="356"/>
      <c r="AY19" s="356"/>
      <c r="AZ19" s="356"/>
      <c r="BA19" s="356"/>
      <c r="BB19" s="356" t="str">
        <f t="shared" ref="BB19" si="103">IF(AND(BB64="",BB109=""),"",SUM(BB64,BB109))</f>
        <v/>
      </c>
      <c r="BC19" s="356"/>
      <c r="BD19" s="356"/>
      <c r="BE19" s="356"/>
      <c r="BF19" s="356"/>
      <c r="BG19" s="356" t="str">
        <f t="shared" ref="BG19" si="104">IF(AND(BG64="",BG109=""),"",SUM(BG64,BG109))</f>
        <v/>
      </c>
      <c r="BH19" s="356"/>
      <c r="BI19" s="356"/>
      <c r="BJ19" s="356"/>
      <c r="BK19" s="356"/>
    </row>
    <row r="20" spans="1:70" ht="30" customHeight="1" thickBot="1">
      <c r="A20" s="338" t="s">
        <v>70</v>
      </c>
      <c r="B20" s="339"/>
      <c r="C20" s="340"/>
      <c r="D20" s="340"/>
      <c r="E20" s="340"/>
      <c r="F20" s="340"/>
      <c r="G20" s="340"/>
      <c r="H20" s="341"/>
      <c r="I20" s="304" t="str">
        <f t="shared" si="0"/>
        <v/>
      </c>
      <c r="J20" s="305"/>
      <c r="K20" s="305"/>
      <c r="L20" s="305"/>
      <c r="M20" s="306"/>
      <c r="N20" s="304" t="str">
        <f t="shared" ref="N20" si="105">IF(AND(N65="",N110=""),"",SUM(N65,N110))</f>
        <v/>
      </c>
      <c r="O20" s="305"/>
      <c r="P20" s="305"/>
      <c r="Q20" s="305"/>
      <c r="R20" s="306"/>
      <c r="S20" s="304" t="str">
        <f t="shared" ref="S20" si="106">IF(AND(S65="",S110=""),"",SUM(S65,S110))</f>
        <v/>
      </c>
      <c r="T20" s="305"/>
      <c r="U20" s="305"/>
      <c r="V20" s="305"/>
      <c r="W20" s="306"/>
      <c r="X20" s="304" t="str">
        <f t="shared" ref="X20" si="107">IF(AND(X65="",X110=""),"",SUM(X65,X110))</f>
        <v/>
      </c>
      <c r="Y20" s="305"/>
      <c r="Z20" s="305"/>
      <c r="AA20" s="305"/>
      <c r="AB20" s="306"/>
      <c r="AC20" s="304" t="str">
        <f t="shared" ref="AC20" si="108">IF(AND(AC65="",AC110=""),"",SUM(AC65,AC110))</f>
        <v/>
      </c>
      <c r="AD20" s="305"/>
      <c r="AE20" s="305"/>
      <c r="AF20" s="305"/>
      <c r="AG20" s="306"/>
      <c r="AH20" s="304" t="str">
        <f t="shared" ref="AH20" si="109">IF(AND(AH65="",AH110=""),"",SUM(AH65,AH110))</f>
        <v/>
      </c>
      <c r="AI20" s="305"/>
      <c r="AJ20" s="305"/>
      <c r="AK20" s="305"/>
      <c r="AL20" s="306"/>
      <c r="AM20" s="304" t="str">
        <f t="shared" ref="AM20" si="110">IF(AND(AM65="",AM110=""),"",SUM(AM65,AM110))</f>
        <v/>
      </c>
      <c r="AN20" s="305"/>
      <c r="AO20" s="305"/>
      <c r="AP20" s="305"/>
      <c r="AQ20" s="306"/>
      <c r="AR20" s="304" t="str">
        <f t="shared" ref="AR20" si="111">IF(AND(AR65="",AR110=""),"",SUM(AR65,AR110))</f>
        <v/>
      </c>
      <c r="AS20" s="305"/>
      <c r="AT20" s="305"/>
      <c r="AU20" s="305"/>
      <c r="AV20" s="306"/>
      <c r="AW20" s="304" t="str">
        <f t="shared" ref="AW20" si="112">IF(AND(AW65="",AW110=""),"",SUM(AW65,AW110))</f>
        <v/>
      </c>
      <c r="AX20" s="305"/>
      <c r="AY20" s="305"/>
      <c r="AZ20" s="305"/>
      <c r="BA20" s="306"/>
      <c r="BB20" s="304" t="str">
        <f t="shared" ref="BB20" si="113">IF(AND(BB65="",BB110=""),"",SUM(BB65,BB110))</f>
        <v/>
      </c>
      <c r="BC20" s="305"/>
      <c r="BD20" s="305"/>
      <c r="BE20" s="305"/>
      <c r="BF20" s="306"/>
      <c r="BG20" s="304" t="str">
        <f t="shared" ref="BG20" si="114">IF(AND(BG65="",BG110=""),"",SUM(BG65,BG110))</f>
        <v/>
      </c>
      <c r="BH20" s="305"/>
      <c r="BI20" s="305"/>
      <c r="BJ20" s="305"/>
      <c r="BK20" s="306"/>
      <c r="BM20" s="40" t="str">
        <f>IF($S20="","",IF(AH20&lt;&gt;"",ROUND((AH20-($S20))/ABS($S20),3),""))</f>
        <v/>
      </c>
      <c r="BN20" s="40" t="str">
        <f>IF($S20="","",IF(AM20&lt;&gt;"",ROUND((AM20-($S20))/ABS($S20),3),""))</f>
        <v/>
      </c>
      <c r="BO20" s="40" t="str">
        <f>IF($S20="","",IF(AR20&lt;&gt;"",ROUND((AR20-($S20))/ABS($S20),3),""))</f>
        <v/>
      </c>
      <c r="BP20" s="40" t="str">
        <f>IF($S20="","",IF(AW20&lt;&gt;"",ROUND((AW20-($S20))/ABS($S20),3),""))</f>
        <v/>
      </c>
      <c r="BQ20" s="40" t="str">
        <f>IF($S20="","",IF(BB20&lt;&gt;"",ROUND((BB20-($S20))/ABS($S20),3),""))</f>
        <v/>
      </c>
      <c r="BR20" s="40" t="str">
        <f>IF($S20="","",IF(BG20&lt;&gt;"",ROUND((BG20-($S20))/ABS($S20),3),""))</f>
        <v/>
      </c>
    </row>
    <row r="21" spans="1:70" ht="30" customHeight="1">
      <c r="A21" s="415" t="s">
        <v>193</v>
      </c>
      <c r="B21" s="416"/>
      <c r="C21" s="416"/>
      <c r="D21" s="416"/>
      <c r="E21" s="416"/>
      <c r="F21" s="416"/>
      <c r="G21" s="416"/>
      <c r="H21" s="417"/>
      <c r="I21" s="357" t="str">
        <f t="shared" si="0"/>
        <v/>
      </c>
      <c r="J21" s="357"/>
      <c r="K21" s="357"/>
      <c r="L21" s="357"/>
      <c r="M21" s="357"/>
      <c r="N21" s="357" t="str">
        <f t="shared" ref="N21" si="115">IF(AND(N66="",N111=""),"",SUM(N66,N111))</f>
        <v/>
      </c>
      <c r="O21" s="357"/>
      <c r="P21" s="357"/>
      <c r="Q21" s="357"/>
      <c r="R21" s="357"/>
      <c r="S21" s="357" t="str">
        <f t="shared" ref="S21" si="116">IF(AND(S66="",S111=""),"",SUM(S66,S111))</f>
        <v/>
      </c>
      <c r="T21" s="357"/>
      <c r="U21" s="357"/>
      <c r="V21" s="357"/>
      <c r="W21" s="357"/>
      <c r="X21" s="357" t="str">
        <f t="shared" ref="X21" si="117">IF(AND(X66="",X111=""),"",SUM(X66,X111))</f>
        <v/>
      </c>
      <c r="Y21" s="357"/>
      <c r="Z21" s="357"/>
      <c r="AA21" s="357"/>
      <c r="AB21" s="357"/>
      <c r="AC21" s="357" t="str">
        <f t="shared" ref="AC21" si="118">IF(AND(AC66="",AC111=""),"",SUM(AC66,AC111))</f>
        <v/>
      </c>
      <c r="AD21" s="357"/>
      <c r="AE21" s="357"/>
      <c r="AF21" s="357"/>
      <c r="AG21" s="357"/>
      <c r="AH21" s="357" t="str">
        <f t="shared" ref="AH21" si="119">IF(AND(AH66="",AH111=""),"",SUM(AH66,AH111))</f>
        <v/>
      </c>
      <c r="AI21" s="357"/>
      <c r="AJ21" s="357"/>
      <c r="AK21" s="357"/>
      <c r="AL21" s="357"/>
      <c r="AM21" s="357" t="str">
        <f t="shared" ref="AM21" si="120">IF(AND(AM66="",AM111=""),"",SUM(AM66,AM111))</f>
        <v/>
      </c>
      <c r="AN21" s="357"/>
      <c r="AO21" s="357"/>
      <c r="AP21" s="357"/>
      <c r="AQ21" s="357"/>
      <c r="AR21" s="357" t="str">
        <f t="shared" ref="AR21" si="121">IF(AND(AR66="",AR111=""),"",SUM(AR66,AR111))</f>
        <v/>
      </c>
      <c r="AS21" s="357"/>
      <c r="AT21" s="357"/>
      <c r="AU21" s="357"/>
      <c r="AV21" s="357"/>
      <c r="AW21" s="357" t="str">
        <f t="shared" ref="AW21" si="122">IF(AND(AW66="",AW111=""),"",SUM(AW66,AW111))</f>
        <v/>
      </c>
      <c r="AX21" s="357"/>
      <c r="AY21" s="357"/>
      <c r="AZ21" s="357"/>
      <c r="BA21" s="357"/>
      <c r="BB21" s="357" t="str">
        <f t="shared" ref="BB21" si="123">IF(AND(BB66="",BB111=""),"",SUM(BB66,BB111))</f>
        <v/>
      </c>
      <c r="BC21" s="357"/>
      <c r="BD21" s="357"/>
      <c r="BE21" s="357"/>
      <c r="BF21" s="357"/>
      <c r="BG21" s="357" t="str">
        <f t="shared" ref="BG21" si="124">IF(AND(BG66="",BG111=""),"",SUM(BG66,BG111))</f>
        <v/>
      </c>
      <c r="BH21" s="357"/>
      <c r="BI21" s="357"/>
      <c r="BJ21" s="357"/>
      <c r="BK21" s="357"/>
    </row>
    <row r="22" spans="1:70" ht="30" customHeight="1">
      <c r="A22" s="370"/>
      <c r="B22" s="371"/>
      <c r="C22" s="374" t="s">
        <v>4</v>
      </c>
      <c r="D22" s="375"/>
      <c r="E22" s="375"/>
      <c r="F22" s="375"/>
      <c r="G22" s="375"/>
      <c r="H22" s="376"/>
      <c r="I22" s="358" t="str">
        <f t="shared" si="0"/>
        <v/>
      </c>
      <c r="J22" s="358"/>
      <c r="K22" s="358"/>
      <c r="L22" s="358"/>
      <c r="M22" s="358"/>
      <c r="N22" s="358" t="str">
        <f t="shared" ref="N22" si="125">IF(AND(N67="",N112=""),"",SUM(N67,N112))</f>
        <v/>
      </c>
      <c r="O22" s="358"/>
      <c r="P22" s="358"/>
      <c r="Q22" s="358"/>
      <c r="R22" s="358"/>
      <c r="S22" s="358" t="str">
        <f t="shared" ref="S22" si="126">IF(AND(S67="",S112=""),"",SUM(S67,S112))</f>
        <v/>
      </c>
      <c r="T22" s="358"/>
      <c r="U22" s="358"/>
      <c r="V22" s="358"/>
      <c r="W22" s="358"/>
      <c r="X22" s="358" t="str">
        <f t="shared" ref="X22" si="127">IF(AND(X67="",X112=""),"",SUM(X67,X112))</f>
        <v/>
      </c>
      <c r="Y22" s="358"/>
      <c r="Z22" s="358"/>
      <c r="AA22" s="358"/>
      <c r="AB22" s="358"/>
      <c r="AC22" s="358" t="str">
        <f t="shared" ref="AC22" si="128">IF(AND(AC67="",AC112=""),"",SUM(AC67,AC112))</f>
        <v/>
      </c>
      <c r="AD22" s="358"/>
      <c r="AE22" s="358"/>
      <c r="AF22" s="358"/>
      <c r="AG22" s="358"/>
      <c r="AH22" s="358" t="str">
        <f t="shared" ref="AH22" si="129">IF(AND(AH67="",AH112=""),"",SUM(AH67,AH112))</f>
        <v/>
      </c>
      <c r="AI22" s="358"/>
      <c r="AJ22" s="358"/>
      <c r="AK22" s="358"/>
      <c r="AL22" s="358"/>
      <c r="AM22" s="358" t="str">
        <f t="shared" ref="AM22" si="130">IF(AND(AM67="",AM112=""),"",SUM(AM67,AM112))</f>
        <v/>
      </c>
      <c r="AN22" s="358"/>
      <c r="AO22" s="358"/>
      <c r="AP22" s="358"/>
      <c r="AQ22" s="358"/>
      <c r="AR22" s="358" t="str">
        <f t="shared" ref="AR22" si="131">IF(AND(AR67="",AR112=""),"",SUM(AR67,AR112))</f>
        <v/>
      </c>
      <c r="AS22" s="358"/>
      <c r="AT22" s="358"/>
      <c r="AU22" s="358"/>
      <c r="AV22" s="358"/>
      <c r="AW22" s="358" t="str">
        <f t="shared" ref="AW22" si="132">IF(AND(AW67="",AW112=""),"",SUM(AW67,AW112))</f>
        <v/>
      </c>
      <c r="AX22" s="358"/>
      <c r="AY22" s="358"/>
      <c r="AZ22" s="358"/>
      <c r="BA22" s="358"/>
      <c r="BB22" s="358" t="str">
        <f t="shared" ref="BB22" si="133">IF(AND(BB67="",BB112=""),"",SUM(BB67,BB112))</f>
        <v/>
      </c>
      <c r="BC22" s="358"/>
      <c r="BD22" s="358"/>
      <c r="BE22" s="358"/>
      <c r="BF22" s="358"/>
      <c r="BG22" s="358" t="str">
        <f t="shared" ref="BG22" si="134">IF(AND(BG67="",BG112=""),"",SUM(BG67,BG112))</f>
        <v/>
      </c>
      <c r="BH22" s="358"/>
      <c r="BI22" s="358"/>
      <c r="BJ22" s="358"/>
      <c r="BK22" s="358"/>
    </row>
    <row r="23" spans="1:70" ht="30" customHeight="1">
      <c r="A23" s="370"/>
      <c r="B23" s="371"/>
      <c r="C23" s="391" t="s">
        <v>82</v>
      </c>
      <c r="D23" s="392"/>
      <c r="E23" s="392"/>
      <c r="F23" s="392"/>
      <c r="G23" s="392"/>
      <c r="H23" s="393"/>
      <c r="I23" s="394" t="str">
        <f t="shared" si="0"/>
        <v/>
      </c>
      <c r="J23" s="395"/>
      <c r="K23" s="395"/>
      <c r="L23" s="395"/>
      <c r="M23" s="396"/>
      <c r="N23" s="361" t="str">
        <f t="shared" ref="N23" si="135">IF(AND(N68="",N113=""),"",SUM(N68,N113))</f>
        <v/>
      </c>
      <c r="O23" s="361"/>
      <c r="P23" s="361"/>
      <c r="Q23" s="361"/>
      <c r="R23" s="361"/>
      <c r="S23" s="361" t="str">
        <f t="shared" ref="S23" si="136">IF(AND(S68="",S113=""),"",SUM(S68,S113))</f>
        <v/>
      </c>
      <c r="T23" s="361"/>
      <c r="U23" s="361"/>
      <c r="V23" s="361"/>
      <c r="W23" s="361"/>
      <c r="X23" s="361" t="str">
        <f t="shared" ref="X23" si="137">IF(AND(X68="",X113=""),"",SUM(X68,X113))</f>
        <v/>
      </c>
      <c r="Y23" s="361"/>
      <c r="Z23" s="361"/>
      <c r="AA23" s="361"/>
      <c r="AB23" s="361"/>
      <c r="AC23" s="361" t="str">
        <f t="shared" ref="AC23" si="138">IF(AND(AC68="",AC113=""),"",SUM(AC68,AC113))</f>
        <v/>
      </c>
      <c r="AD23" s="361"/>
      <c r="AE23" s="361"/>
      <c r="AF23" s="361"/>
      <c r="AG23" s="361"/>
      <c r="AH23" s="361" t="str">
        <f t="shared" ref="AH23" si="139">IF(AND(AH68="",AH113=""),"",SUM(AH68,AH113))</f>
        <v/>
      </c>
      <c r="AI23" s="361"/>
      <c r="AJ23" s="361"/>
      <c r="AK23" s="361"/>
      <c r="AL23" s="361"/>
      <c r="AM23" s="361" t="str">
        <f t="shared" ref="AM23" si="140">IF(AND(AM68="",AM113=""),"",SUM(AM68,AM113))</f>
        <v/>
      </c>
      <c r="AN23" s="361"/>
      <c r="AO23" s="361"/>
      <c r="AP23" s="361"/>
      <c r="AQ23" s="361"/>
      <c r="AR23" s="361" t="str">
        <f t="shared" ref="AR23" si="141">IF(AND(AR68="",AR113=""),"",SUM(AR68,AR113))</f>
        <v/>
      </c>
      <c r="AS23" s="361"/>
      <c r="AT23" s="361"/>
      <c r="AU23" s="361"/>
      <c r="AV23" s="361"/>
      <c r="AW23" s="361" t="str">
        <f t="shared" ref="AW23" si="142">IF(AND(AW68="",AW113=""),"",SUM(AW68,AW113))</f>
        <v/>
      </c>
      <c r="AX23" s="361"/>
      <c r="AY23" s="361"/>
      <c r="AZ23" s="361"/>
      <c r="BA23" s="361"/>
      <c r="BB23" s="361" t="str">
        <f t="shared" ref="BB23" si="143">IF(AND(BB68="",BB113=""),"",SUM(BB68,BB113))</f>
        <v/>
      </c>
      <c r="BC23" s="361"/>
      <c r="BD23" s="361"/>
      <c r="BE23" s="361"/>
      <c r="BF23" s="361"/>
      <c r="BG23" s="361" t="str">
        <f t="shared" ref="BG23" si="144">IF(AND(BG68="",BG113=""),"",SUM(BG68,BG113))</f>
        <v/>
      </c>
      <c r="BH23" s="361"/>
      <c r="BI23" s="361"/>
      <c r="BJ23" s="361"/>
      <c r="BK23" s="361"/>
    </row>
    <row r="24" spans="1:70" ht="30" customHeight="1">
      <c r="A24" s="370"/>
      <c r="B24" s="371"/>
      <c r="C24" s="385" t="s">
        <v>83</v>
      </c>
      <c r="D24" s="386"/>
      <c r="E24" s="386"/>
      <c r="F24" s="386"/>
      <c r="G24" s="386"/>
      <c r="H24" s="387"/>
      <c r="I24" s="388" t="str">
        <f t="shared" si="0"/>
        <v/>
      </c>
      <c r="J24" s="389"/>
      <c r="K24" s="389"/>
      <c r="L24" s="389"/>
      <c r="M24" s="390"/>
      <c r="N24" s="358" t="str">
        <f t="shared" ref="N24" si="145">IF(AND(N69="",N114=""),"",SUM(N69,N114))</f>
        <v/>
      </c>
      <c r="O24" s="358"/>
      <c r="P24" s="358"/>
      <c r="Q24" s="358"/>
      <c r="R24" s="358"/>
      <c r="S24" s="358" t="str">
        <f t="shared" ref="S24" si="146">IF(AND(S69="",S114=""),"",SUM(S69,S114))</f>
        <v/>
      </c>
      <c r="T24" s="358"/>
      <c r="U24" s="358"/>
      <c r="V24" s="358"/>
      <c r="W24" s="358"/>
      <c r="X24" s="358" t="str">
        <f t="shared" ref="X24" si="147">IF(AND(X69="",X114=""),"",SUM(X69,X114))</f>
        <v/>
      </c>
      <c r="Y24" s="358"/>
      <c r="Z24" s="358"/>
      <c r="AA24" s="358"/>
      <c r="AB24" s="358"/>
      <c r="AC24" s="358" t="str">
        <f t="shared" ref="AC24" si="148">IF(AND(AC69="",AC114=""),"",SUM(AC69,AC114))</f>
        <v/>
      </c>
      <c r="AD24" s="358"/>
      <c r="AE24" s="358"/>
      <c r="AF24" s="358"/>
      <c r="AG24" s="358"/>
      <c r="AH24" s="358" t="str">
        <f t="shared" ref="AH24" si="149">IF(AND(AH69="",AH114=""),"",SUM(AH69,AH114))</f>
        <v/>
      </c>
      <c r="AI24" s="358"/>
      <c r="AJ24" s="358"/>
      <c r="AK24" s="358"/>
      <c r="AL24" s="358"/>
      <c r="AM24" s="358" t="str">
        <f t="shared" ref="AM24" si="150">IF(AND(AM69="",AM114=""),"",SUM(AM69,AM114))</f>
        <v/>
      </c>
      <c r="AN24" s="358"/>
      <c r="AO24" s="358"/>
      <c r="AP24" s="358"/>
      <c r="AQ24" s="358"/>
      <c r="AR24" s="358" t="str">
        <f t="shared" ref="AR24" si="151">IF(AND(AR69="",AR114=""),"",SUM(AR69,AR114))</f>
        <v/>
      </c>
      <c r="AS24" s="358"/>
      <c r="AT24" s="358"/>
      <c r="AU24" s="358"/>
      <c r="AV24" s="358"/>
      <c r="AW24" s="358" t="str">
        <f t="shared" ref="AW24" si="152">IF(AND(AW69="",AW114=""),"",SUM(AW69,AW114))</f>
        <v/>
      </c>
      <c r="AX24" s="358"/>
      <c r="AY24" s="358"/>
      <c r="AZ24" s="358"/>
      <c r="BA24" s="358"/>
      <c r="BB24" s="358" t="str">
        <f t="shared" ref="BB24" si="153">IF(AND(BB69="",BB114=""),"",SUM(BB69,BB114))</f>
        <v/>
      </c>
      <c r="BC24" s="358"/>
      <c r="BD24" s="358"/>
      <c r="BE24" s="358"/>
      <c r="BF24" s="358"/>
      <c r="BG24" s="358" t="str">
        <f t="shared" ref="BG24" si="154">IF(AND(BG69="",BG114=""),"",SUM(BG69,BG114))</f>
        <v/>
      </c>
      <c r="BH24" s="358"/>
      <c r="BI24" s="358"/>
      <c r="BJ24" s="358"/>
      <c r="BK24" s="358"/>
    </row>
    <row r="25" spans="1:70" ht="30" customHeight="1" thickBot="1">
      <c r="A25" s="372"/>
      <c r="B25" s="373"/>
      <c r="C25" s="378" t="s">
        <v>84</v>
      </c>
      <c r="D25" s="379"/>
      <c r="E25" s="379"/>
      <c r="F25" s="379"/>
      <c r="G25" s="379"/>
      <c r="H25" s="380"/>
      <c r="I25" s="438" t="str">
        <f t="shared" si="0"/>
        <v/>
      </c>
      <c r="J25" s="439"/>
      <c r="K25" s="439"/>
      <c r="L25" s="439"/>
      <c r="M25" s="440"/>
      <c r="N25" s="360" t="str">
        <f t="shared" ref="N25" si="155">IF(AND(N70="",N115=""),"",SUM(N70,N115))</f>
        <v/>
      </c>
      <c r="O25" s="360"/>
      <c r="P25" s="360"/>
      <c r="Q25" s="360"/>
      <c r="R25" s="360"/>
      <c r="S25" s="360" t="str">
        <f t="shared" ref="S25" si="156">IF(AND(S70="",S115=""),"",SUM(S70,S115))</f>
        <v/>
      </c>
      <c r="T25" s="360"/>
      <c r="U25" s="360"/>
      <c r="V25" s="360"/>
      <c r="W25" s="360"/>
      <c r="X25" s="360" t="str">
        <f t="shared" ref="X25" si="157">IF(AND(X70="",X115=""),"",SUM(X70,X115))</f>
        <v/>
      </c>
      <c r="Y25" s="360"/>
      <c r="Z25" s="360"/>
      <c r="AA25" s="360"/>
      <c r="AB25" s="360"/>
      <c r="AC25" s="360" t="str">
        <f t="shared" ref="AC25" si="158">IF(AND(AC70="",AC115=""),"",SUM(AC70,AC115))</f>
        <v/>
      </c>
      <c r="AD25" s="360"/>
      <c r="AE25" s="360"/>
      <c r="AF25" s="360"/>
      <c r="AG25" s="360"/>
      <c r="AH25" s="360" t="str">
        <f t="shared" ref="AH25" si="159">IF(AND(AH70="",AH115=""),"",SUM(AH70,AH115))</f>
        <v/>
      </c>
      <c r="AI25" s="360"/>
      <c r="AJ25" s="360"/>
      <c r="AK25" s="360"/>
      <c r="AL25" s="360"/>
      <c r="AM25" s="360" t="str">
        <f t="shared" ref="AM25" si="160">IF(AND(AM70="",AM115=""),"",SUM(AM70,AM115))</f>
        <v/>
      </c>
      <c r="AN25" s="360"/>
      <c r="AO25" s="360"/>
      <c r="AP25" s="360"/>
      <c r="AQ25" s="360"/>
      <c r="AR25" s="360" t="str">
        <f t="shared" ref="AR25" si="161">IF(AND(AR70="",AR115=""),"",SUM(AR70,AR115))</f>
        <v/>
      </c>
      <c r="AS25" s="360"/>
      <c r="AT25" s="360"/>
      <c r="AU25" s="360"/>
      <c r="AV25" s="360"/>
      <c r="AW25" s="360" t="str">
        <f t="shared" ref="AW25" si="162">IF(AND(AW70="",AW115=""),"",SUM(AW70,AW115))</f>
        <v/>
      </c>
      <c r="AX25" s="360"/>
      <c r="AY25" s="360"/>
      <c r="AZ25" s="360"/>
      <c r="BA25" s="360"/>
      <c r="BB25" s="360" t="str">
        <f t="shared" ref="BB25" si="163">IF(AND(BB70="",BB115=""),"",SUM(BB70,BB115))</f>
        <v/>
      </c>
      <c r="BC25" s="360"/>
      <c r="BD25" s="360"/>
      <c r="BE25" s="360"/>
      <c r="BF25" s="360"/>
      <c r="BG25" s="360" t="str">
        <f t="shared" ref="BG25" si="164">IF(AND(BG70="",BG115=""),"",SUM(BG70,BG115))</f>
        <v/>
      </c>
      <c r="BH25" s="360"/>
      <c r="BI25" s="360"/>
      <c r="BJ25" s="360"/>
      <c r="BK25" s="360"/>
    </row>
    <row r="26" spans="1:70" ht="30" customHeight="1" thickBot="1">
      <c r="A26" s="411" t="s">
        <v>71</v>
      </c>
      <c r="B26" s="412"/>
      <c r="C26" s="413"/>
      <c r="D26" s="413"/>
      <c r="E26" s="413"/>
      <c r="F26" s="413"/>
      <c r="G26" s="413"/>
      <c r="H26" s="414"/>
      <c r="I26" s="342" t="str">
        <f>IF(I52="","",ROUND(I20/I21,0))</f>
        <v/>
      </c>
      <c r="J26" s="343"/>
      <c r="K26" s="343"/>
      <c r="L26" s="343"/>
      <c r="M26" s="344"/>
      <c r="N26" s="304" t="str">
        <f t="shared" ref="N26" si="165">IF(N52="","",ROUND(N20/N21,0))</f>
        <v/>
      </c>
      <c r="O26" s="305"/>
      <c r="P26" s="305"/>
      <c r="Q26" s="305"/>
      <c r="R26" s="306"/>
      <c r="S26" s="304" t="str">
        <f t="shared" ref="S26" si="166">IF(S52="","",ROUND(S20/S21,0))</f>
        <v/>
      </c>
      <c r="T26" s="305"/>
      <c r="U26" s="305"/>
      <c r="V26" s="305"/>
      <c r="W26" s="306"/>
      <c r="X26" s="304" t="str">
        <f t="shared" ref="X26" si="167">IF(X52="","",ROUND(X20/X21,0))</f>
        <v/>
      </c>
      <c r="Y26" s="305"/>
      <c r="Z26" s="305"/>
      <c r="AA26" s="305"/>
      <c r="AB26" s="306"/>
      <c r="AC26" s="304" t="str">
        <f t="shared" ref="AC26" si="168">IF(AC52="","",ROUND(AC20/AC21,0))</f>
        <v/>
      </c>
      <c r="AD26" s="305"/>
      <c r="AE26" s="305"/>
      <c r="AF26" s="305"/>
      <c r="AG26" s="306"/>
      <c r="AH26" s="304" t="str">
        <f t="shared" ref="AH26" si="169">IF(AH52="","",ROUND(AH20/AH21,0))</f>
        <v/>
      </c>
      <c r="AI26" s="305"/>
      <c r="AJ26" s="305"/>
      <c r="AK26" s="305"/>
      <c r="AL26" s="306"/>
      <c r="AM26" s="304" t="str">
        <f t="shared" ref="AM26" si="170">IF(AM52="","",ROUND(AM20/AM21,0))</f>
        <v/>
      </c>
      <c r="AN26" s="305"/>
      <c r="AO26" s="305"/>
      <c r="AP26" s="305"/>
      <c r="AQ26" s="306"/>
      <c r="AR26" s="304" t="str">
        <f t="shared" ref="AR26" si="171">IF(AR52="","",ROUND(AR20/AR21,0))</f>
        <v/>
      </c>
      <c r="AS26" s="305"/>
      <c r="AT26" s="305"/>
      <c r="AU26" s="305"/>
      <c r="AV26" s="306"/>
      <c r="AW26" s="304" t="str">
        <f t="shared" ref="AW26" si="172">IF(AW52="","",ROUND(AW20/AW21,0))</f>
        <v/>
      </c>
      <c r="AX26" s="305"/>
      <c r="AY26" s="305"/>
      <c r="AZ26" s="305"/>
      <c r="BA26" s="306"/>
      <c r="BB26" s="304" t="str">
        <f t="shared" ref="BB26" si="173">IF(BB52="","",ROUND(BB20/BB21,0))</f>
        <v/>
      </c>
      <c r="BC26" s="305"/>
      <c r="BD26" s="305"/>
      <c r="BE26" s="305"/>
      <c r="BF26" s="306"/>
      <c r="BG26" s="304" t="str">
        <f t="shared" ref="BG26" si="174">IF(BG52="","",ROUND(BG20/BG21,0))</f>
        <v/>
      </c>
      <c r="BH26" s="305"/>
      <c r="BI26" s="305"/>
      <c r="BJ26" s="305"/>
      <c r="BK26" s="306"/>
      <c r="BM26" s="29" t="str">
        <f>IF($S26="","",IF(AH26&lt;&gt;"",ROUND((AH26-($S26))/ABS($S26),3),""))</f>
        <v/>
      </c>
      <c r="BN26" s="29" t="str">
        <f>IF($S26="","",IF(AM26&lt;&gt;"",ROUND((AM26-($S26))/ABS($S26),3),""))</f>
        <v/>
      </c>
      <c r="BO26" s="29" t="str">
        <f>IF($S26="","",IF(AR26&lt;&gt;"",ROUND((AR26-($S26))/ABS($S26),3),""))</f>
        <v/>
      </c>
      <c r="BP26" s="29" t="str">
        <f>IF($S26="","",IF(AW26&lt;&gt;"",ROUND((AW26-($S26))/ABS($S26),3),""))</f>
        <v/>
      </c>
      <c r="BQ26" s="29" t="str">
        <f>IF($S26="","",IF(BB26&lt;&gt;"",ROUND((BB26-($S26))/ABS($S26),3),""))</f>
        <v/>
      </c>
      <c r="BR26" s="29" t="str">
        <f>IF($S26="","",IF(BG26&lt;&gt;"",ROUND((BG26-($S26))/ABS($S26),3),""))</f>
        <v/>
      </c>
    </row>
    <row r="27" spans="1:70" ht="30" customHeight="1">
      <c r="A27" s="400" t="s">
        <v>72</v>
      </c>
      <c r="B27" s="401"/>
      <c r="C27" s="406" t="s">
        <v>28</v>
      </c>
      <c r="D27" s="407"/>
      <c r="E27" s="407"/>
      <c r="F27" s="407"/>
      <c r="G27" s="407"/>
      <c r="H27" s="408"/>
      <c r="I27" s="347" t="str">
        <f>IF(AND(I72="",I117=""),"",SUM(I72,I117))</f>
        <v/>
      </c>
      <c r="J27" s="347"/>
      <c r="K27" s="347"/>
      <c r="L27" s="347"/>
      <c r="M27" s="347"/>
      <c r="N27" s="347" t="str">
        <f t="shared" ref="N27" si="175">IF(AND(N72="",N117=""),"",SUM(N72,N117))</f>
        <v/>
      </c>
      <c r="O27" s="347"/>
      <c r="P27" s="347"/>
      <c r="Q27" s="347"/>
      <c r="R27" s="347"/>
      <c r="S27" s="347" t="str">
        <f t="shared" ref="S27" si="176">IF(AND(S72="",S117=""),"",SUM(S72,S117))</f>
        <v/>
      </c>
      <c r="T27" s="347"/>
      <c r="U27" s="347"/>
      <c r="V27" s="347"/>
      <c r="W27" s="347"/>
      <c r="X27" s="347" t="str">
        <f t="shared" ref="X27" si="177">IF(AND(X72="",X117=""),"",SUM(X72,X117))</f>
        <v/>
      </c>
      <c r="Y27" s="347"/>
      <c r="Z27" s="347"/>
      <c r="AA27" s="347"/>
      <c r="AB27" s="347"/>
      <c r="AC27" s="347" t="str">
        <f t="shared" ref="AC27" si="178">IF(AND(AC72="",AC117=""),"",SUM(AC72,AC117))</f>
        <v/>
      </c>
      <c r="AD27" s="347"/>
      <c r="AE27" s="347"/>
      <c r="AF27" s="347"/>
      <c r="AG27" s="347"/>
      <c r="AH27" s="347" t="str">
        <f t="shared" ref="AH27" si="179">IF(AND(AH72="",AH117=""),"",SUM(AH72,AH117))</f>
        <v/>
      </c>
      <c r="AI27" s="347"/>
      <c r="AJ27" s="347"/>
      <c r="AK27" s="347"/>
      <c r="AL27" s="347"/>
      <c r="AM27" s="347" t="str">
        <f t="shared" ref="AM27" si="180">IF(AND(AM72="",AM117=""),"",SUM(AM72,AM117))</f>
        <v/>
      </c>
      <c r="AN27" s="347"/>
      <c r="AO27" s="347"/>
      <c r="AP27" s="347"/>
      <c r="AQ27" s="347"/>
      <c r="AR27" s="347" t="str">
        <f t="shared" ref="AR27" si="181">IF(AND(AR72="",AR117=""),"",SUM(AR72,AR117))</f>
        <v/>
      </c>
      <c r="AS27" s="347"/>
      <c r="AT27" s="347"/>
      <c r="AU27" s="347"/>
      <c r="AV27" s="347"/>
      <c r="AW27" s="347" t="str">
        <f t="shared" ref="AW27" si="182">IF(AND(AW72="",AW117=""),"",SUM(AW72,AW117))</f>
        <v/>
      </c>
      <c r="AX27" s="347"/>
      <c r="AY27" s="347"/>
      <c r="AZ27" s="347"/>
      <c r="BA27" s="347"/>
      <c r="BB27" s="347" t="str">
        <f t="shared" ref="BB27" si="183">IF(AND(BB72="",BB117=""),"",SUM(BB72,BB117))</f>
        <v/>
      </c>
      <c r="BC27" s="347"/>
      <c r="BD27" s="347"/>
      <c r="BE27" s="347"/>
      <c r="BF27" s="347"/>
      <c r="BG27" s="347" t="str">
        <f t="shared" ref="BG27" si="184">IF(AND(BG72="",BG117=""),"",SUM(BG72,BG117))</f>
        <v/>
      </c>
      <c r="BH27" s="347"/>
      <c r="BI27" s="347"/>
      <c r="BJ27" s="347"/>
      <c r="BK27" s="347"/>
    </row>
    <row r="28" spans="1:70" ht="30" customHeight="1">
      <c r="A28" s="402"/>
      <c r="B28" s="403"/>
      <c r="C28" s="382" t="s">
        <v>29</v>
      </c>
      <c r="D28" s="383"/>
      <c r="E28" s="383"/>
      <c r="F28" s="383"/>
      <c r="G28" s="383"/>
      <c r="H28" s="384"/>
      <c r="I28" s="359" t="str">
        <f>IF(AND(I73="",I118=""),"",SUM(I73,I118))</f>
        <v/>
      </c>
      <c r="J28" s="359"/>
      <c r="K28" s="359"/>
      <c r="L28" s="359"/>
      <c r="M28" s="359"/>
      <c r="N28" s="359" t="str">
        <f t="shared" ref="N28" si="185">IF(AND(N73="",N118=""),"",SUM(N73,N118))</f>
        <v/>
      </c>
      <c r="O28" s="359"/>
      <c r="P28" s="359"/>
      <c r="Q28" s="359"/>
      <c r="R28" s="359"/>
      <c r="S28" s="359" t="str">
        <f t="shared" ref="S28" si="186">IF(AND(S73="",S118=""),"",SUM(S73,S118))</f>
        <v/>
      </c>
      <c r="T28" s="359"/>
      <c r="U28" s="359"/>
      <c r="V28" s="359"/>
      <c r="W28" s="359"/>
      <c r="X28" s="359" t="str">
        <f t="shared" ref="X28" si="187">IF(AND(X73="",X118=""),"",SUM(X73,X118))</f>
        <v/>
      </c>
      <c r="Y28" s="359"/>
      <c r="Z28" s="359"/>
      <c r="AA28" s="359"/>
      <c r="AB28" s="359"/>
      <c r="AC28" s="359" t="str">
        <f t="shared" ref="AC28" si="188">IF(AND(AC73="",AC118=""),"",SUM(AC73,AC118))</f>
        <v/>
      </c>
      <c r="AD28" s="359"/>
      <c r="AE28" s="359"/>
      <c r="AF28" s="359"/>
      <c r="AG28" s="359"/>
      <c r="AH28" s="359" t="str">
        <f t="shared" ref="AH28" si="189">IF(AND(AH73="",AH118=""),"",SUM(AH73,AH118))</f>
        <v/>
      </c>
      <c r="AI28" s="359"/>
      <c r="AJ28" s="359"/>
      <c r="AK28" s="359"/>
      <c r="AL28" s="359"/>
      <c r="AM28" s="359" t="str">
        <f t="shared" ref="AM28" si="190">IF(AND(AM73="",AM118=""),"",SUM(AM73,AM118))</f>
        <v/>
      </c>
      <c r="AN28" s="359"/>
      <c r="AO28" s="359"/>
      <c r="AP28" s="359"/>
      <c r="AQ28" s="359"/>
      <c r="AR28" s="359" t="str">
        <f t="shared" ref="AR28" si="191">IF(AND(AR73="",AR118=""),"",SUM(AR73,AR118))</f>
        <v/>
      </c>
      <c r="AS28" s="359"/>
      <c r="AT28" s="359"/>
      <c r="AU28" s="359"/>
      <c r="AV28" s="359"/>
      <c r="AW28" s="359" t="str">
        <f t="shared" ref="AW28" si="192">IF(AND(AW73="",AW118=""),"",SUM(AW73,AW118))</f>
        <v/>
      </c>
      <c r="AX28" s="359"/>
      <c r="AY28" s="359"/>
      <c r="AZ28" s="359"/>
      <c r="BA28" s="359"/>
      <c r="BB28" s="359" t="str">
        <f t="shared" ref="BB28" si="193">IF(AND(BB73="",BB118=""),"",SUM(BB73,BB118))</f>
        <v/>
      </c>
      <c r="BC28" s="359"/>
      <c r="BD28" s="359"/>
      <c r="BE28" s="359"/>
      <c r="BF28" s="359"/>
      <c r="BG28" s="359" t="str">
        <f t="shared" ref="BG28" si="194">IF(AND(BG73="",BG118=""),"",SUM(BG73,BG118))</f>
        <v/>
      </c>
      <c r="BH28" s="359"/>
      <c r="BI28" s="359"/>
      <c r="BJ28" s="359"/>
      <c r="BK28" s="359"/>
    </row>
    <row r="29" spans="1:70" ht="30" customHeight="1">
      <c r="A29" s="402"/>
      <c r="B29" s="403"/>
      <c r="C29" s="426" t="s">
        <v>30</v>
      </c>
      <c r="D29" s="427"/>
      <c r="E29" s="427"/>
      <c r="F29" s="427"/>
      <c r="G29" s="427"/>
      <c r="H29" s="428"/>
      <c r="I29" s="359" t="str">
        <f>IF(AND(I74="",I119=""),"",SUM(I74,I119))</f>
        <v/>
      </c>
      <c r="J29" s="359"/>
      <c r="K29" s="359"/>
      <c r="L29" s="359"/>
      <c r="M29" s="359"/>
      <c r="N29" s="359" t="str">
        <f t="shared" ref="N29" si="195">IF(AND(N74="",N119=""),"",SUM(N74,N119))</f>
        <v/>
      </c>
      <c r="O29" s="359"/>
      <c r="P29" s="359"/>
      <c r="Q29" s="359"/>
      <c r="R29" s="359"/>
      <c r="S29" s="359" t="str">
        <f t="shared" ref="S29" si="196">IF(AND(S74="",S119=""),"",SUM(S74,S119))</f>
        <v/>
      </c>
      <c r="T29" s="359"/>
      <c r="U29" s="359"/>
      <c r="V29" s="359"/>
      <c r="W29" s="359"/>
      <c r="X29" s="359" t="str">
        <f t="shared" ref="X29" si="197">IF(AND(X74="",X119=""),"",SUM(X74,X119))</f>
        <v/>
      </c>
      <c r="Y29" s="359"/>
      <c r="Z29" s="359"/>
      <c r="AA29" s="359"/>
      <c r="AB29" s="359"/>
      <c r="AC29" s="359" t="str">
        <f t="shared" ref="AC29" si="198">IF(AND(AC74="",AC119=""),"",SUM(AC74,AC119))</f>
        <v/>
      </c>
      <c r="AD29" s="359"/>
      <c r="AE29" s="359"/>
      <c r="AF29" s="359"/>
      <c r="AG29" s="359"/>
      <c r="AH29" s="359" t="str">
        <f t="shared" ref="AH29" si="199">IF(AND(AH74="",AH119=""),"",SUM(AH74,AH119))</f>
        <v/>
      </c>
      <c r="AI29" s="359"/>
      <c r="AJ29" s="359"/>
      <c r="AK29" s="359"/>
      <c r="AL29" s="359"/>
      <c r="AM29" s="359" t="str">
        <f t="shared" ref="AM29" si="200">IF(AND(AM74="",AM119=""),"",SUM(AM74,AM119))</f>
        <v/>
      </c>
      <c r="AN29" s="359"/>
      <c r="AO29" s="359"/>
      <c r="AP29" s="359"/>
      <c r="AQ29" s="359"/>
      <c r="AR29" s="359" t="str">
        <f t="shared" ref="AR29" si="201">IF(AND(AR74="",AR119=""),"",SUM(AR74,AR119))</f>
        <v/>
      </c>
      <c r="AS29" s="359"/>
      <c r="AT29" s="359"/>
      <c r="AU29" s="359"/>
      <c r="AV29" s="359"/>
      <c r="AW29" s="359" t="str">
        <f t="shared" ref="AW29" si="202">IF(AND(AW74="",AW119=""),"",SUM(AW74,AW119))</f>
        <v/>
      </c>
      <c r="AX29" s="359"/>
      <c r="AY29" s="359"/>
      <c r="AZ29" s="359"/>
      <c r="BA29" s="359"/>
      <c r="BB29" s="359" t="str">
        <f t="shared" ref="BB29" si="203">IF(AND(BB74="",BB119=""),"",SUM(BB74,BB119))</f>
        <v/>
      </c>
      <c r="BC29" s="359"/>
      <c r="BD29" s="359"/>
      <c r="BE29" s="359"/>
      <c r="BF29" s="359"/>
      <c r="BG29" s="359" t="str">
        <f t="shared" ref="BG29" si="204">IF(AND(BG74="",BG119=""),"",SUM(BG74,BG119))</f>
        <v/>
      </c>
      <c r="BH29" s="359"/>
      <c r="BI29" s="359"/>
      <c r="BJ29" s="359"/>
      <c r="BK29" s="359"/>
    </row>
    <row r="30" spans="1:70" ht="30" customHeight="1">
      <c r="A30" s="402"/>
      <c r="B30" s="403"/>
      <c r="C30" s="397" t="s">
        <v>31</v>
      </c>
      <c r="D30" s="398"/>
      <c r="E30" s="398"/>
      <c r="F30" s="398"/>
      <c r="G30" s="398"/>
      <c r="H30" s="399"/>
      <c r="I30" s="356" t="str">
        <f>IF(AND(I75="",I120=""),"",SUM(I75,I120))</f>
        <v/>
      </c>
      <c r="J30" s="356"/>
      <c r="K30" s="356"/>
      <c r="L30" s="356"/>
      <c r="M30" s="356"/>
      <c r="N30" s="356" t="str">
        <f t="shared" ref="N30" si="205">IF(AND(N75="",N120=""),"",SUM(N75,N120))</f>
        <v/>
      </c>
      <c r="O30" s="356"/>
      <c r="P30" s="356"/>
      <c r="Q30" s="356"/>
      <c r="R30" s="356"/>
      <c r="S30" s="356" t="str">
        <f t="shared" ref="S30" si="206">IF(AND(S75="",S120=""),"",SUM(S75,S120))</f>
        <v/>
      </c>
      <c r="T30" s="356"/>
      <c r="U30" s="356"/>
      <c r="V30" s="356"/>
      <c r="W30" s="356"/>
      <c r="X30" s="356" t="str">
        <f t="shared" ref="X30" si="207">IF(AND(X75="",X120=""),"",SUM(X75,X120))</f>
        <v/>
      </c>
      <c r="Y30" s="356"/>
      <c r="Z30" s="356"/>
      <c r="AA30" s="356"/>
      <c r="AB30" s="356"/>
      <c r="AC30" s="356" t="str">
        <f t="shared" ref="AC30" si="208">IF(AND(AC75="",AC120=""),"",SUM(AC75,AC120))</f>
        <v/>
      </c>
      <c r="AD30" s="356"/>
      <c r="AE30" s="356"/>
      <c r="AF30" s="356"/>
      <c r="AG30" s="356"/>
      <c r="AH30" s="356" t="str">
        <f t="shared" ref="AH30" si="209">IF(AND(AH75="",AH120=""),"",SUM(AH75,AH120))</f>
        <v/>
      </c>
      <c r="AI30" s="356"/>
      <c r="AJ30" s="356"/>
      <c r="AK30" s="356"/>
      <c r="AL30" s="356"/>
      <c r="AM30" s="356" t="str">
        <f t="shared" ref="AM30" si="210">IF(AND(AM75="",AM120=""),"",SUM(AM75,AM120))</f>
        <v/>
      </c>
      <c r="AN30" s="356"/>
      <c r="AO30" s="356"/>
      <c r="AP30" s="356"/>
      <c r="AQ30" s="356"/>
      <c r="AR30" s="356" t="str">
        <f t="shared" ref="AR30" si="211">IF(AND(AR75="",AR120=""),"",SUM(AR75,AR120))</f>
        <v/>
      </c>
      <c r="AS30" s="356"/>
      <c r="AT30" s="356"/>
      <c r="AU30" s="356"/>
      <c r="AV30" s="356"/>
      <c r="AW30" s="356" t="str">
        <f t="shared" ref="AW30" si="212">IF(AND(AW75="",AW120=""),"",SUM(AW75,AW120))</f>
        <v/>
      </c>
      <c r="AX30" s="356"/>
      <c r="AY30" s="356"/>
      <c r="AZ30" s="356"/>
      <c r="BA30" s="356"/>
      <c r="BB30" s="356" t="str">
        <f t="shared" ref="BB30" si="213">IF(AND(BB75="",BB120=""),"",SUM(BB75,BB120))</f>
        <v/>
      </c>
      <c r="BC30" s="356"/>
      <c r="BD30" s="356"/>
      <c r="BE30" s="356"/>
      <c r="BF30" s="356"/>
      <c r="BG30" s="356" t="str">
        <f t="shared" ref="BG30" si="214">IF(AND(BG75="",BG120=""),"",SUM(BG75,BG120))</f>
        <v/>
      </c>
      <c r="BH30" s="356"/>
      <c r="BI30" s="356"/>
      <c r="BJ30" s="356"/>
      <c r="BK30" s="356"/>
    </row>
    <row r="31" spans="1:70" ht="30" customHeight="1">
      <c r="A31" s="404"/>
      <c r="B31" s="405"/>
      <c r="C31" s="365" t="s">
        <v>32</v>
      </c>
      <c r="D31" s="365"/>
      <c r="E31" s="365"/>
      <c r="F31" s="365"/>
      <c r="G31" s="365"/>
      <c r="H31" s="366"/>
      <c r="I31" s="318" t="str">
        <f>IF(AND(I76="",I121=""),"",SUM(I76,I121))</f>
        <v/>
      </c>
      <c r="J31" s="318"/>
      <c r="K31" s="318"/>
      <c r="L31" s="318"/>
      <c r="M31" s="318"/>
      <c r="N31" s="318" t="str">
        <f t="shared" ref="N31" si="215">IF(AND(N76="",N121=""),"",SUM(N76,N121))</f>
        <v/>
      </c>
      <c r="O31" s="318"/>
      <c r="P31" s="318"/>
      <c r="Q31" s="318"/>
      <c r="R31" s="318"/>
      <c r="S31" s="318" t="str">
        <f t="shared" ref="S31" si="216">IF(AND(S76="",S121=""),"",SUM(S76,S121))</f>
        <v/>
      </c>
      <c r="T31" s="318"/>
      <c r="U31" s="318"/>
      <c r="V31" s="318"/>
      <c r="W31" s="318"/>
      <c r="X31" s="318" t="str">
        <f t="shared" ref="X31" si="217">IF(AND(X76="",X121=""),"",SUM(X76,X121))</f>
        <v/>
      </c>
      <c r="Y31" s="318"/>
      <c r="Z31" s="318"/>
      <c r="AA31" s="318"/>
      <c r="AB31" s="318"/>
      <c r="AC31" s="318" t="str">
        <f t="shared" ref="AC31" si="218">IF(AND(AC76="",AC121=""),"",SUM(AC76,AC121))</f>
        <v/>
      </c>
      <c r="AD31" s="318"/>
      <c r="AE31" s="318"/>
      <c r="AF31" s="318"/>
      <c r="AG31" s="318"/>
      <c r="AH31" s="318" t="str">
        <f t="shared" ref="AH31" si="219">IF(AND(AH76="",AH121=""),"",SUM(AH76,AH121))</f>
        <v/>
      </c>
      <c r="AI31" s="318"/>
      <c r="AJ31" s="318"/>
      <c r="AK31" s="318"/>
      <c r="AL31" s="318"/>
      <c r="AM31" s="318" t="str">
        <f t="shared" ref="AM31" si="220">IF(AND(AM76="",AM121=""),"",SUM(AM76,AM121))</f>
        <v/>
      </c>
      <c r="AN31" s="318"/>
      <c r="AO31" s="318"/>
      <c r="AP31" s="318"/>
      <c r="AQ31" s="318"/>
      <c r="AR31" s="318" t="str">
        <f t="shared" ref="AR31" si="221">IF(AND(AR76="",AR121=""),"",SUM(AR76,AR121))</f>
        <v/>
      </c>
      <c r="AS31" s="318"/>
      <c r="AT31" s="318"/>
      <c r="AU31" s="318"/>
      <c r="AV31" s="318"/>
      <c r="AW31" s="318" t="str">
        <f t="shared" ref="AW31" si="222">IF(AND(AW76="",AW121=""),"",SUM(AW76,AW121))</f>
        <v/>
      </c>
      <c r="AX31" s="318"/>
      <c r="AY31" s="318"/>
      <c r="AZ31" s="318"/>
      <c r="BA31" s="318"/>
      <c r="BB31" s="318" t="str">
        <f t="shared" ref="BB31" si="223">IF(AND(BB76="",BB121=""),"",SUM(BB76,BB121))</f>
        <v/>
      </c>
      <c r="BC31" s="318"/>
      <c r="BD31" s="318"/>
      <c r="BE31" s="318"/>
      <c r="BF31" s="318"/>
      <c r="BG31" s="318" t="str">
        <f t="shared" ref="BG31" si="224">IF(AND(BG76="",BG121=""),"",SUM(BG76,BG121))</f>
        <v/>
      </c>
      <c r="BH31" s="318"/>
      <c r="BI31" s="318"/>
      <c r="BJ31" s="318"/>
      <c r="BK31" s="318"/>
    </row>
    <row r="32" spans="1:70" ht="15" customHeight="1">
      <c r="A32" s="119"/>
      <c r="B32" s="119"/>
      <c r="C32" s="104"/>
      <c r="D32" s="104"/>
      <c r="E32" s="104"/>
      <c r="F32" s="104"/>
      <c r="G32" s="104"/>
      <c r="H32" s="104"/>
      <c r="I32" s="104"/>
      <c r="J32" s="104"/>
      <c r="K32" s="104"/>
      <c r="L32" s="104"/>
      <c r="M32" s="120"/>
      <c r="N32" s="120"/>
      <c r="O32" s="120"/>
      <c r="P32" s="120"/>
      <c r="Q32" s="120"/>
      <c r="R32" s="120"/>
      <c r="S32" s="120"/>
      <c r="T32" s="120"/>
      <c r="U32" s="120"/>
      <c r="V32" s="120"/>
      <c r="W32" s="120"/>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row>
    <row r="33" spans="1:63" ht="21" customHeight="1">
      <c r="A33" s="381" t="s">
        <v>12</v>
      </c>
      <c r="B33" s="381"/>
      <c r="C33" s="381"/>
      <c r="D33" s="381"/>
      <c r="E33" s="381"/>
      <c r="F33" s="381"/>
      <c r="G33" s="381"/>
      <c r="H33" s="381"/>
      <c r="I33" s="381"/>
      <c r="J33" s="381"/>
      <c r="K33" s="381"/>
      <c r="L33" s="381"/>
      <c r="M33" s="381"/>
      <c r="N33" s="381"/>
      <c r="O33" s="381"/>
      <c r="P33" s="381"/>
      <c r="Q33" s="381"/>
      <c r="R33" s="381"/>
      <c r="S33" s="122"/>
      <c r="T33" s="122"/>
      <c r="U33" s="122"/>
      <c r="V33" s="122"/>
      <c r="W33" s="123"/>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5"/>
      <c r="AX33" s="125"/>
      <c r="AY33" s="125"/>
      <c r="AZ33" s="125"/>
      <c r="BA33" s="125"/>
      <c r="BB33" s="125"/>
      <c r="BC33" s="125"/>
      <c r="BD33" s="125"/>
      <c r="BE33" s="125"/>
      <c r="BF33" s="125"/>
      <c r="BG33" s="125"/>
      <c r="BH33" s="125"/>
      <c r="BI33" s="125"/>
      <c r="BJ33" s="125"/>
      <c r="BK33" s="125"/>
    </row>
    <row r="34" spans="1:63" ht="21" customHeight="1">
      <c r="A34" s="381" t="s">
        <v>99</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103"/>
      <c r="AX34" s="103"/>
      <c r="AY34" s="103"/>
      <c r="AZ34" s="103"/>
      <c r="BA34" s="103"/>
      <c r="BB34" s="103"/>
      <c r="BC34" s="103"/>
      <c r="BD34" s="103"/>
      <c r="BE34" s="103"/>
      <c r="BF34" s="103"/>
      <c r="BG34" s="103"/>
      <c r="BH34" s="103"/>
      <c r="BI34" s="103"/>
      <c r="BJ34" s="103"/>
      <c r="BK34" s="103"/>
    </row>
    <row r="35" spans="1:63" ht="21" customHeight="1">
      <c r="A35" s="381" t="s">
        <v>10</v>
      </c>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103"/>
      <c r="AX35" s="103"/>
      <c r="AY35" s="103"/>
      <c r="AZ35" s="103"/>
      <c r="BA35" s="103"/>
      <c r="BB35" s="103"/>
      <c r="BC35" s="103"/>
      <c r="BD35" s="103"/>
      <c r="BE35" s="103"/>
      <c r="BF35" s="103"/>
      <c r="BG35" s="103"/>
      <c r="BH35" s="103"/>
      <c r="BI35" s="103"/>
      <c r="BJ35" s="103"/>
      <c r="BK35" s="103"/>
    </row>
    <row r="36" spans="1:63" ht="21" customHeight="1">
      <c r="A36" s="381" t="s">
        <v>11</v>
      </c>
      <c r="B36" s="381"/>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103"/>
      <c r="AX36" s="103"/>
      <c r="AY36" s="103"/>
      <c r="AZ36" s="103"/>
      <c r="BA36" s="103"/>
      <c r="BB36" s="103"/>
      <c r="BC36" s="103"/>
      <c r="BD36" s="103"/>
      <c r="BE36" s="103"/>
      <c r="BF36" s="103"/>
      <c r="BG36" s="103"/>
      <c r="BH36" s="103"/>
      <c r="BI36" s="103"/>
      <c r="BJ36" s="103"/>
      <c r="BK36" s="103"/>
    </row>
    <row r="37" spans="1:63" ht="1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03"/>
      <c r="AX37" s="103"/>
      <c r="AY37" s="103"/>
      <c r="AZ37" s="103"/>
      <c r="BA37" s="103"/>
      <c r="BB37" s="103"/>
      <c r="BC37" s="103"/>
      <c r="BD37" s="103"/>
      <c r="BE37" s="103"/>
      <c r="BF37" s="103"/>
      <c r="BG37" s="103"/>
      <c r="BH37" s="103"/>
      <c r="BI37" s="103"/>
      <c r="BJ37" s="103"/>
      <c r="BK37" s="103"/>
    </row>
    <row r="38" spans="1:63" ht="21" customHeight="1">
      <c r="A38" s="381" t="s">
        <v>154</v>
      </c>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1"/>
      <c r="AV38" s="381"/>
      <c r="AW38" s="103"/>
      <c r="AX38" s="103"/>
      <c r="AY38" s="103"/>
      <c r="AZ38" s="103"/>
      <c r="BA38" s="103"/>
      <c r="BB38" s="103"/>
      <c r="BC38" s="103"/>
      <c r="BD38" s="103"/>
      <c r="BE38" s="103"/>
      <c r="BF38" s="103"/>
      <c r="BG38" s="103"/>
      <c r="BH38" s="103"/>
      <c r="BI38" s="103"/>
      <c r="BJ38" s="103"/>
      <c r="BK38" s="103"/>
    </row>
    <row r="39" spans="1:63" ht="81" customHeight="1">
      <c r="A39" s="437" t="s">
        <v>224</v>
      </c>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7"/>
      <c r="BJ39" s="437"/>
      <c r="BK39" s="437"/>
    </row>
    <row r="40" spans="1:63" ht="38.1" customHeight="1">
      <c r="A40" s="437" t="s">
        <v>218</v>
      </c>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7"/>
      <c r="BJ40" s="437"/>
      <c r="BK40" s="437"/>
    </row>
    <row r="41" spans="1:63" ht="38.1" customHeight="1">
      <c r="A41" s="437" t="s">
        <v>219</v>
      </c>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row>
    <row r="42" spans="1:63" ht="21" customHeight="1">
      <c r="A42" s="300" t="s">
        <v>220</v>
      </c>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row>
    <row r="43" spans="1:63" ht="21" customHeight="1">
      <c r="A43" s="300" t="s">
        <v>221</v>
      </c>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row>
    <row r="44" spans="1:63" ht="21" customHeight="1">
      <c r="A44" s="300" t="s">
        <v>222</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row>
    <row r="45" spans="1:63" ht="21" customHeight="1">
      <c r="A45" s="300" t="s">
        <v>223</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row>
    <row r="46" spans="1:63" s="28" customFormat="1" ht="25.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105"/>
      <c r="AM46" s="105"/>
      <c r="AN46" s="105"/>
      <c r="AO46" s="105"/>
      <c r="AP46" s="105"/>
      <c r="AQ46" s="106"/>
      <c r="AR46" s="106"/>
      <c r="AS46" s="106"/>
      <c r="AT46" s="106"/>
      <c r="AU46" s="106"/>
      <c r="AV46" s="106"/>
      <c r="AW46" s="107"/>
      <c r="AX46" s="107"/>
      <c r="AY46" s="107"/>
      <c r="AZ46" s="107"/>
      <c r="BA46" s="450" t="str">
        <f>IF(BA1="全 体","既存事業","取り組まない場合")</f>
        <v>既存事業</v>
      </c>
      <c r="BB46" s="450"/>
      <c r="BC46" s="450"/>
      <c r="BD46" s="450"/>
      <c r="BE46" s="450"/>
      <c r="BF46" s="450"/>
      <c r="BG46" s="450"/>
      <c r="BH46" s="450"/>
      <c r="BI46" s="450"/>
      <c r="BJ46" s="450"/>
      <c r="BK46" s="450"/>
    </row>
    <row r="47" spans="1:63" ht="29.25" customHeight="1">
      <c r="A47" s="409" t="s">
        <v>163</v>
      </c>
      <c r="B47" s="409"/>
      <c r="C47" s="409"/>
      <c r="D47" s="409"/>
      <c r="E47" s="409"/>
      <c r="F47" s="409"/>
      <c r="G47" s="409"/>
      <c r="H47" s="409"/>
      <c r="I47" s="409"/>
      <c r="J47" s="409"/>
      <c r="K47" s="409"/>
      <c r="L47" s="409"/>
      <c r="M47" s="409"/>
      <c r="N47" s="180" t="str">
        <f>IF(別表1!$Z$13="","",別表1!$Z$13)</f>
        <v/>
      </c>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65"/>
      <c r="AQ47" s="108"/>
      <c r="AR47" s="108"/>
      <c r="AS47" s="108"/>
      <c r="AT47" s="108"/>
      <c r="AU47" s="108"/>
      <c r="AV47" s="108"/>
      <c r="AW47" s="105"/>
      <c r="AX47" s="105"/>
      <c r="AY47" s="105"/>
      <c r="AZ47" s="105"/>
      <c r="BA47" s="105"/>
      <c r="BB47" s="105"/>
      <c r="BC47" s="105"/>
      <c r="BD47" s="105"/>
      <c r="BE47" s="105"/>
      <c r="BF47" s="329" t="s">
        <v>6</v>
      </c>
      <c r="BG47" s="329"/>
      <c r="BH47" s="329"/>
      <c r="BI47" s="329"/>
      <c r="BJ47" s="329"/>
      <c r="BK47" s="329"/>
    </row>
    <row r="48" spans="1:63" s="99" customFormat="1" ht="25.5" customHeight="1">
      <c r="A48" s="109"/>
      <c r="B48" s="109"/>
      <c r="C48" s="109"/>
      <c r="D48" s="109"/>
      <c r="E48" s="109"/>
      <c r="F48" s="109"/>
      <c r="G48" s="109"/>
      <c r="H48" s="109"/>
      <c r="I48" s="109"/>
      <c r="J48" s="109"/>
      <c r="K48" s="109"/>
      <c r="L48" s="109"/>
      <c r="M48" s="109"/>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1"/>
      <c r="AQ48" s="112"/>
      <c r="AR48" s="112"/>
      <c r="AS48" s="112"/>
      <c r="AT48" s="112"/>
      <c r="AU48" s="112"/>
      <c r="AV48" s="112"/>
      <c r="AW48" s="113"/>
      <c r="AX48" s="113"/>
      <c r="AY48" s="113"/>
      <c r="AZ48" s="113"/>
      <c r="BA48" s="113"/>
      <c r="BB48" s="113"/>
      <c r="BC48" s="113"/>
      <c r="BD48" s="113"/>
      <c r="BE48" s="113"/>
      <c r="BF48" s="114"/>
      <c r="BG48" s="114"/>
      <c r="BH48" s="114"/>
      <c r="BI48" s="114"/>
      <c r="BJ48" s="114"/>
      <c r="BK48" s="114"/>
    </row>
    <row r="49" spans="1:63" ht="30" customHeight="1">
      <c r="A49" s="307" t="s">
        <v>105</v>
      </c>
      <c r="B49" s="307"/>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126"/>
      <c r="BB49" s="126"/>
      <c r="BC49" s="126"/>
      <c r="BD49" s="126"/>
      <c r="BE49" s="362" t="s">
        <v>59</v>
      </c>
      <c r="BF49" s="362"/>
      <c r="BG49" s="362"/>
      <c r="BH49" s="362"/>
      <c r="BI49" s="362"/>
      <c r="BJ49" s="362"/>
      <c r="BK49" s="362"/>
    </row>
    <row r="50" spans="1:63" ht="15" customHeight="1">
      <c r="A50" s="442"/>
      <c r="B50" s="443"/>
      <c r="C50" s="443"/>
      <c r="D50" s="443"/>
      <c r="E50" s="443"/>
      <c r="F50" s="443"/>
      <c r="G50" s="443"/>
      <c r="H50" s="444"/>
      <c r="I50" s="433" t="s">
        <v>127</v>
      </c>
      <c r="J50" s="434"/>
      <c r="K50" s="353"/>
      <c r="L50" s="353"/>
      <c r="M50" s="353"/>
      <c r="N50" s="352" t="s">
        <v>128</v>
      </c>
      <c r="O50" s="353"/>
      <c r="P50" s="353"/>
      <c r="Q50" s="353"/>
      <c r="R50" s="354"/>
      <c r="S50" s="352" t="s">
        <v>129</v>
      </c>
      <c r="T50" s="353"/>
      <c r="U50" s="353"/>
      <c r="V50" s="353"/>
      <c r="W50" s="354"/>
      <c r="X50" s="353" t="s">
        <v>130</v>
      </c>
      <c r="Y50" s="353"/>
      <c r="Z50" s="353"/>
      <c r="AA50" s="353"/>
      <c r="AB50" s="353"/>
      <c r="AC50" s="352" t="s">
        <v>131</v>
      </c>
      <c r="AD50" s="353"/>
      <c r="AE50" s="353"/>
      <c r="AF50" s="353"/>
      <c r="AG50" s="353"/>
      <c r="AH50" s="352" t="s">
        <v>132</v>
      </c>
      <c r="AI50" s="353"/>
      <c r="AJ50" s="353"/>
      <c r="AK50" s="353"/>
      <c r="AL50" s="353"/>
      <c r="AM50" s="352" t="s">
        <v>133</v>
      </c>
      <c r="AN50" s="353"/>
      <c r="AO50" s="353"/>
      <c r="AP50" s="353"/>
      <c r="AQ50" s="353"/>
      <c r="AR50" s="352" t="s">
        <v>134</v>
      </c>
      <c r="AS50" s="353"/>
      <c r="AT50" s="353"/>
      <c r="AU50" s="353"/>
      <c r="AV50" s="354"/>
      <c r="AW50" s="352" t="s">
        <v>135</v>
      </c>
      <c r="AX50" s="353"/>
      <c r="AY50" s="353"/>
      <c r="AZ50" s="353"/>
      <c r="BA50" s="353"/>
      <c r="BB50" s="352" t="s">
        <v>136</v>
      </c>
      <c r="BC50" s="353"/>
      <c r="BD50" s="353"/>
      <c r="BE50" s="353"/>
      <c r="BF50" s="354"/>
      <c r="BG50" s="334" t="s">
        <v>137</v>
      </c>
      <c r="BH50" s="335"/>
      <c r="BI50" s="335"/>
      <c r="BJ50" s="335"/>
      <c r="BK50" s="336"/>
    </row>
    <row r="51" spans="1:63" ht="15" customHeight="1" thickBot="1">
      <c r="A51" s="445"/>
      <c r="B51" s="446"/>
      <c r="C51" s="446"/>
      <c r="D51" s="446"/>
      <c r="E51" s="446"/>
      <c r="F51" s="446"/>
      <c r="G51" s="446"/>
      <c r="H51" s="447"/>
      <c r="I51" s="102" t="str">
        <f>IF(I6="","",I6)</f>
        <v>R</v>
      </c>
      <c r="J51" s="47" t="str">
        <f>IF(J6="","",J6)</f>
        <v/>
      </c>
      <c r="K51" s="117" t="s">
        <v>116</v>
      </c>
      <c r="L51" s="47" t="str">
        <f>IF(L6="","",L6)</f>
        <v/>
      </c>
      <c r="M51" s="118" t="s">
        <v>138</v>
      </c>
      <c r="N51" s="102" t="str">
        <f>IF(N6="","",N6)</f>
        <v>R</v>
      </c>
      <c r="O51" s="47" t="str">
        <f>IF(O6="","",O6)</f>
        <v/>
      </c>
      <c r="P51" s="117" t="s">
        <v>116</v>
      </c>
      <c r="Q51" s="47" t="str">
        <f>IF(Q6="","",Q6)</f>
        <v/>
      </c>
      <c r="R51" s="118" t="s">
        <v>138</v>
      </c>
      <c r="S51" s="102" t="str">
        <f>IF(S6="","",S6)</f>
        <v>R</v>
      </c>
      <c r="T51" s="47" t="str">
        <f>IF(T6="","",T6)</f>
        <v/>
      </c>
      <c r="U51" s="117" t="s">
        <v>116</v>
      </c>
      <c r="V51" s="47" t="str">
        <f>IF(V6="","",V6)</f>
        <v/>
      </c>
      <c r="W51" s="118" t="s">
        <v>138</v>
      </c>
      <c r="X51" s="102" t="str">
        <f>IF(X6="","",X6)</f>
        <v>R</v>
      </c>
      <c r="Y51" s="47" t="str">
        <f>IF(Y6="","",Y6)</f>
        <v/>
      </c>
      <c r="Z51" s="117" t="s">
        <v>116</v>
      </c>
      <c r="AA51" s="47" t="str">
        <f>IF(AA6="","",AA6)</f>
        <v/>
      </c>
      <c r="AB51" s="118" t="s">
        <v>138</v>
      </c>
      <c r="AC51" s="102" t="str">
        <f>IF(AC6="","",AC6)</f>
        <v>R</v>
      </c>
      <c r="AD51" s="47" t="str">
        <f>IF(AD6="","",AD6)</f>
        <v/>
      </c>
      <c r="AE51" s="117" t="s">
        <v>116</v>
      </c>
      <c r="AF51" s="47" t="str">
        <f>IF(AF6="","",AF6)</f>
        <v/>
      </c>
      <c r="AG51" s="118" t="s">
        <v>138</v>
      </c>
      <c r="AH51" s="102" t="str">
        <f>IF(AH6="","",AH6)</f>
        <v>R</v>
      </c>
      <c r="AI51" s="47" t="str">
        <f>IF(AI6="","",AI6)</f>
        <v/>
      </c>
      <c r="AJ51" s="117" t="s">
        <v>116</v>
      </c>
      <c r="AK51" s="47" t="str">
        <f>IF(AK6="","",AK6)</f>
        <v/>
      </c>
      <c r="AL51" s="118" t="s">
        <v>138</v>
      </c>
      <c r="AM51" s="102" t="str">
        <f>IF(AM6="","",AM6)</f>
        <v>R</v>
      </c>
      <c r="AN51" s="47" t="str">
        <f>IF(AN6="","",AN6)</f>
        <v/>
      </c>
      <c r="AO51" s="117" t="s">
        <v>116</v>
      </c>
      <c r="AP51" s="47" t="str">
        <f>IF(AP6="","",AP6)</f>
        <v/>
      </c>
      <c r="AQ51" s="118" t="s">
        <v>138</v>
      </c>
      <c r="AR51" s="102" t="str">
        <f>IF(AR6="","",AR6)</f>
        <v>R</v>
      </c>
      <c r="AS51" s="47" t="str">
        <f>IF(AS6="","",AS6)</f>
        <v/>
      </c>
      <c r="AT51" s="117" t="s">
        <v>116</v>
      </c>
      <c r="AU51" s="47" t="str">
        <f>IF(AU6="","",AU6)</f>
        <v/>
      </c>
      <c r="AV51" s="118" t="s">
        <v>138</v>
      </c>
      <c r="AW51" s="102" t="str">
        <f>IF(AW6="","",AW6)</f>
        <v>R</v>
      </c>
      <c r="AX51" s="47" t="str">
        <f>IF(AX6="","",AX6)</f>
        <v/>
      </c>
      <c r="AY51" s="117" t="s">
        <v>116</v>
      </c>
      <c r="AZ51" s="47" t="str">
        <f>IF(AZ6="","",AZ6)</f>
        <v/>
      </c>
      <c r="BA51" s="118" t="s">
        <v>138</v>
      </c>
      <c r="BB51" s="102" t="str">
        <f>IF(BB6="","",BB6)</f>
        <v>R</v>
      </c>
      <c r="BC51" s="47" t="str">
        <f>IF(BC6="","",BC6)</f>
        <v/>
      </c>
      <c r="BD51" s="117" t="s">
        <v>116</v>
      </c>
      <c r="BE51" s="47" t="str">
        <f>IF(BE6="","",BE6)</f>
        <v/>
      </c>
      <c r="BF51" s="118" t="s">
        <v>138</v>
      </c>
      <c r="BG51" s="102" t="str">
        <f>IF(BG6="","",BG6)</f>
        <v>R</v>
      </c>
      <c r="BH51" s="47" t="str">
        <f>IF(BH6="","",BH6)</f>
        <v/>
      </c>
      <c r="BI51" s="117" t="s">
        <v>116</v>
      </c>
      <c r="BJ51" s="47" t="str">
        <f>IF(BJ6="","",BJ6)</f>
        <v/>
      </c>
      <c r="BK51" s="118" t="s">
        <v>138</v>
      </c>
    </row>
    <row r="52" spans="1:63" ht="30" customHeight="1" thickTop="1">
      <c r="A52" s="397" t="s">
        <v>66</v>
      </c>
      <c r="B52" s="398"/>
      <c r="C52" s="398"/>
      <c r="D52" s="398"/>
      <c r="E52" s="398"/>
      <c r="F52" s="398"/>
      <c r="G52" s="398"/>
      <c r="H52" s="399"/>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row>
    <row r="53" spans="1:63" ht="30" customHeight="1">
      <c r="A53" s="364" t="s">
        <v>67</v>
      </c>
      <c r="B53" s="365"/>
      <c r="C53" s="365"/>
      <c r="D53" s="365"/>
      <c r="E53" s="365"/>
      <c r="F53" s="365"/>
      <c r="G53" s="365"/>
      <c r="H53" s="366"/>
      <c r="I53" s="363"/>
      <c r="J53" s="363"/>
      <c r="K53" s="317"/>
      <c r="L53" s="317"/>
      <c r="M53" s="317"/>
      <c r="N53" s="317"/>
      <c r="O53" s="317"/>
      <c r="P53" s="317"/>
      <c r="Q53" s="317"/>
      <c r="R53" s="317"/>
      <c r="S53" s="363"/>
      <c r="T53" s="363"/>
      <c r="U53" s="317"/>
      <c r="V53" s="317"/>
      <c r="W53" s="317"/>
      <c r="X53" s="317"/>
      <c r="Y53" s="317"/>
      <c r="Z53" s="317"/>
      <c r="AA53" s="317"/>
      <c r="AB53" s="317"/>
      <c r="AC53" s="363"/>
      <c r="AD53" s="363"/>
      <c r="AE53" s="317"/>
      <c r="AF53" s="317"/>
      <c r="AG53" s="317"/>
      <c r="AH53" s="317"/>
      <c r="AI53" s="317"/>
      <c r="AJ53" s="317"/>
      <c r="AK53" s="317"/>
      <c r="AL53" s="317"/>
      <c r="AM53" s="363"/>
      <c r="AN53" s="363"/>
      <c r="AO53" s="317"/>
      <c r="AP53" s="317"/>
      <c r="AQ53" s="317"/>
      <c r="AR53" s="317"/>
      <c r="AS53" s="317"/>
      <c r="AT53" s="317"/>
      <c r="AU53" s="317"/>
      <c r="AV53" s="317"/>
      <c r="AW53" s="363"/>
      <c r="AX53" s="363"/>
      <c r="AY53" s="317"/>
      <c r="AZ53" s="317"/>
      <c r="BA53" s="317"/>
      <c r="BB53" s="317"/>
      <c r="BC53" s="317"/>
      <c r="BD53" s="317"/>
      <c r="BE53" s="317"/>
      <c r="BF53" s="317"/>
      <c r="BG53" s="363"/>
      <c r="BH53" s="363"/>
      <c r="BI53" s="317"/>
      <c r="BJ53" s="317"/>
      <c r="BK53" s="317"/>
    </row>
    <row r="54" spans="1:63" ht="30" customHeight="1">
      <c r="A54" s="368" t="s">
        <v>80</v>
      </c>
      <c r="B54" s="369"/>
      <c r="C54" s="365"/>
      <c r="D54" s="365"/>
      <c r="E54" s="365"/>
      <c r="F54" s="365"/>
      <c r="G54" s="365"/>
      <c r="H54" s="366"/>
      <c r="I54" s="318" t="str">
        <f>IF(I52="","",I52-I53)</f>
        <v/>
      </c>
      <c r="J54" s="318"/>
      <c r="K54" s="318"/>
      <c r="L54" s="318"/>
      <c r="M54" s="318"/>
      <c r="N54" s="318" t="str">
        <f t="shared" ref="N54" si="225">IF(N52="","",N52-N53)</f>
        <v/>
      </c>
      <c r="O54" s="318"/>
      <c r="P54" s="318"/>
      <c r="Q54" s="318"/>
      <c r="R54" s="318"/>
      <c r="S54" s="318" t="str">
        <f t="shared" ref="S54" si="226">IF(S52="","",S52-S53)</f>
        <v/>
      </c>
      <c r="T54" s="318"/>
      <c r="U54" s="318"/>
      <c r="V54" s="318"/>
      <c r="W54" s="318"/>
      <c r="X54" s="318" t="str">
        <f t="shared" ref="X54" si="227">IF(X52="","",X52-X53)</f>
        <v/>
      </c>
      <c r="Y54" s="318"/>
      <c r="Z54" s="318"/>
      <c r="AA54" s="318"/>
      <c r="AB54" s="318"/>
      <c r="AC54" s="318" t="str">
        <f t="shared" ref="AC54" si="228">IF(AC52="","",AC52-AC53)</f>
        <v/>
      </c>
      <c r="AD54" s="318"/>
      <c r="AE54" s="318"/>
      <c r="AF54" s="318"/>
      <c r="AG54" s="318"/>
      <c r="AH54" s="318" t="str">
        <f t="shared" ref="AH54" si="229">IF(AH52="","",AH52-AH53)</f>
        <v/>
      </c>
      <c r="AI54" s="318"/>
      <c r="AJ54" s="318"/>
      <c r="AK54" s="318"/>
      <c r="AL54" s="318"/>
      <c r="AM54" s="318" t="str">
        <f>IF(AM52="","",AM52-AM53)</f>
        <v/>
      </c>
      <c r="AN54" s="318"/>
      <c r="AO54" s="318"/>
      <c r="AP54" s="318"/>
      <c r="AQ54" s="318"/>
      <c r="AR54" s="348" t="str">
        <f t="shared" ref="AR54" si="230">IF(AR52="","",AR52-AR53)</f>
        <v/>
      </c>
      <c r="AS54" s="349"/>
      <c r="AT54" s="349"/>
      <c r="AU54" s="349"/>
      <c r="AV54" s="350"/>
      <c r="AW54" s="348" t="str">
        <f t="shared" ref="AW54" si="231">IF(AW52="","",AW52-AW53)</f>
        <v/>
      </c>
      <c r="AX54" s="349"/>
      <c r="AY54" s="349"/>
      <c r="AZ54" s="349"/>
      <c r="BA54" s="350"/>
      <c r="BB54" s="348" t="str">
        <f t="shared" ref="BB54" si="232">IF(BB52="","",BB52-BB53)</f>
        <v/>
      </c>
      <c r="BC54" s="349"/>
      <c r="BD54" s="349"/>
      <c r="BE54" s="349"/>
      <c r="BF54" s="350"/>
      <c r="BG54" s="348" t="str">
        <f>IF(BG52="","",BG52-BG53)</f>
        <v/>
      </c>
      <c r="BH54" s="349"/>
      <c r="BI54" s="349"/>
      <c r="BJ54" s="349"/>
      <c r="BK54" s="350"/>
    </row>
    <row r="55" spans="1:63" ht="30" customHeight="1">
      <c r="A55" s="368" t="s">
        <v>68</v>
      </c>
      <c r="B55" s="369"/>
      <c r="C55" s="369"/>
      <c r="D55" s="369"/>
      <c r="E55" s="369"/>
      <c r="F55" s="369"/>
      <c r="G55" s="369"/>
      <c r="H55" s="410"/>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row>
    <row r="56" spans="1:63" ht="30" customHeight="1">
      <c r="A56" s="368" t="s">
        <v>106</v>
      </c>
      <c r="B56" s="365"/>
      <c r="C56" s="365"/>
      <c r="D56" s="365"/>
      <c r="E56" s="365"/>
      <c r="F56" s="365"/>
      <c r="G56" s="365"/>
      <c r="H56" s="366"/>
      <c r="I56" s="301" t="str">
        <f>IF(I54="","",I54-I55)</f>
        <v/>
      </c>
      <c r="J56" s="301"/>
      <c r="K56" s="301"/>
      <c r="L56" s="301"/>
      <c r="M56" s="301"/>
      <c r="N56" s="301" t="str">
        <f>IF(N54="","",N54-N55)</f>
        <v/>
      </c>
      <c r="O56" s="301"/>
      <c r="P56" s="301"/>
      <c r="Q56" s="301"/>
      <c r="R56" s="301"/>
      <c r="S56" s="301" t="str">
        <f>IF(S54="","",S54-S55)</f>
        <v/>
      </c>
      <c r="T56" s="301"/>
      <c r="U56" s="301"/>
      <c r="V56" s="301"/>
      <c r="W56" s="301"/>
      <c r="X56" s="301" t="str">
        <f>IF(X54="","",X54-X55)</f>
        <v/>
      </c>
      <c r="Y56" s="301"/>
      <c r="Z56" s="301"/>
      <c r="AA56" s="301"/>
      <c r="AB56" s="301"/>
      <c r="AC56" s="301" t="str">
        <f>IF(AC54="","",AC54-AC55)</f>
        <v/>
      </c>
      <c r="AD56" s="301"/>
      <c r="AE56" s="301"/>
      <c r="AF56" s="301"/>
      <c r="AG56" s="301"/>
      <c r="AH56" s="301" t="str">
        <f>IF(AH54="","",AH54-AH55)</f>
        <v/>
      </c>
      <c r="AI56" s="301"/>
      <c r="AJ56" s="301"/>
      <c r="AK56" s="301"/>
      <c r="AL56" s="301"/>
      <c r="AM56" s="301" t="str">
        <f>IF(AM54="","",AM54-AM55)</f>
        <v/>
      </c>
      <c r="AN56" s="301"/>
      <c r="AO56" s="301"/>
      <c r="AP56" s="301"/>
      <c r="AQ56" s="301"/>
      <c r="AR56" s="301" t="str">
        <f>IF(AR54="","",AR54-AR55)</f>
        <v/>
      </c>
      <c r="AS56" s="301"/>
      <c r="AT56" s="301"/>
      <c r="AU56" s="301"/>
      <c r="AV56" s="301"/>
      <c r="AW56" s="301" t="str">
        <f>IF(AW54="","",AW54-AW55)</f>
        <v/>
      </c>
      <c r="AX56" s="301"/>
      <c r="AY56" s="301"/>
      <c r="AZ56" s="301"/>
      <c r="BA56" s="301"/>
      <c r="BB56" s="301" t="str">
        <f>IF(BB54="","",BB54-BB55)</f>
        <v/>
      </c>
      <c r="BC56" s="301"/>
      <c r="BD56" s="301"/>
      <c r="BE56" s="301"/>
      <c r="BF56" s="301"/>
      <c r="BG56" s="301" t="str">
        <f>IF(BG54="","",BG54-BG55)</f>
        <v/>
      </c>
      <c r="BH56" s="301"/>
      <c r="BI56" s="301"/>
      <c r="BJ56" s="301"/>
      <c r="BK56" s="301"/>
    </row>
    <row r="57" spans="1:63" ht="30" customHeight="1" thickBot="1">
      <c r="A57" s="415" t="s">
        <v>97</v>
      </c>
      <c r="B57" s="416"/>
      <c r="C57" s="416"/>
      <c r="D57" s="416"/>
      <c r="E57" s="416"/>
      <c r="F57" s="416"/>
      <c r="G57" s="416"/>
      <c r="H57" s="417"/>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4"/>
      <c r="AY57" s="314"/>
      <c r="AZ57" s="314"/>
      <c r="BA57" s="314"/>
      <c r="BB57" s="314"/>
      <c r="BC57" s="314"/>
      <c r="BD57" s="314"/>
      <c r="BE57" s="314"/>
      <c r="BF57" s="314"/>
      <c r="BG57" s="314"/>
      <c r="BH57" s="314"/>
      <c r="BI57" s="314"/>
      <c r="BJ57" s="314"/>
      <c r="BK57" s="314"/>
    </row>
    <row r="58" spans="1:63" ht="30" customHeight="1" thickBot="1">
      <c r="A58" s="338" t="s">
        <v>98</v>
      </c>
      <c r="B58" s="339"/>
      <c r="C58" s="340"/>
      <c r="D58" s="340"/>
      <c r="E58" s="340"/>
      <c r="F58" s="340"/>
      <c r="G58" s="340"/>
      <c r="H58" s="341"/>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5"/>
      <c r="AY58" s="315"/>
      <c r="AZ58" s="315"/>
      <c r="BA58" s="315"/>
      <c r="BB58" s="315"/>
      <c r="BC58" s="315"/>
      <c r="BD58" s="315"/>
      <c r="BE58" s="315"/>
      <c r="BF58" s="315"/>
      <c r="BG58" s="315"/>
      <c r="BH58" s="315"/>
      <c r="BI58" s="315"/>
      <c r="BJ58" s="315"/>
      <c r="BK58" s="315"/>
    </row>
    <row r="59" spans="1:63" ht="30" customHeight="1">
      <c r="A59" s="397" t="s">
        <v>69</v>
      </c>
      <c r="B59" s="398"/>
      <c r="C59" s="398"/>
      <c r="D59" s="398"/>
      <c r="E59" s="398"/>
      <c r="F59" s="398"/>
      <c r="G59" s="398"/>
      <c r="H59" s="399"/>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316"/>
      <c r="BE59" s="316"/>
      <c r="BF59" s="316"/>
      <c r="BG59" s="316"/>
      <c r="BH59" s="316"/>
      <c r="BI59" s="316"/>
      <c r="BJ59" s="316"/>
      <c r="BK59" s="316"/>
    </row>
    <row r="60" spans="1:63" ht="30" customHeight="1">
      <c r="A60" s="368" t="s">
        <v>187</v>
      </c>
      <c r="B60" s="365"/>
      <c r="C60" s="365"/>
      <c r="D60" s="365"/>
      <c r="E60" s="365"/>
      <c r="F60" s="365"/>
      <c r="G60" s="365"/>
      <c r="H60" s="366"/>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317"/>
      <c r="AR60" s="317"/>
      <c r="AS60" s="317"/>
      <c r="AT60" s="317"/>
      <c r="AU60" s="317"/>
      <c r="AV60" s="317"/>
      <c r="AW60" s="317"/>
      <c r="AX60" s="317"/>
      <c r="AY60" s="317"/>
      <c r="AZ60" s="317"/>
      <c r="BA60" s="317"/>
      <c r="BB60" s="317"/>
      <c r="BC60" s="317"/>
      <c r="BD60" s="317"/>
      <c r="BE60" s="317"/>
      <c r="BF60" s="317"/>
      <c r="BG60" s="317"/>
      <c r="BH60" s="317"/>
      <c r="BI60" s="317"/>
      <c r="BJ60" s="317"/>
      <c r="BK60" s="317"/>
    </row>
    <row r="61" spans="1:63" ht="30" customHeight="1">
      <c r="A61" s="368" t="s">
        <v>188</v>
      </c>
      <c r="B61" s="365"/>
      <c r="C61" s="365"/>
      <c r="D61" s="365"/>
      <c r="E61" s="365"/>
      <c r="F61" s="365"/>
      <c r="G61" s="365"/>
      <c r="H61" s="366"/>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317"/>
      <c r="BA61" s="317"/>
      <c r="BB61" s="317"/>
      <c r="BC61" s="317"/>
      <c r="BD61" s="317"/>
      <c r="BE61" s="317"/>
      <c r="BF61" s="317"/>
      <c r="BG61" s="317"/>
      <c r="BH61" s="317"/>
      <c r="BI61" s="317"/>
      <c r="BJ61" s="317"/>
      <c r="BK61" s="317"/>
    </row>
    <row r="62" spans="1:63" ht="30" customHeight="1">
      <c r="A62" s="415" t="s">
        <v>190</v>
      </c>
      <c r="B62" s="416"/>
      <c r="C62" s="416"/>
      <c r="D62" s="416"/>
      <c r="E62" s="416"/>
      <c r="F62" s="416"/>
      <c r="G62" s="416"/>
      <c r="H62" s="417"/>
      <c r="I62" s="301" t="str">
        <f>IF(AND(I63="",I64=""),"",SUM(I63,I64))</f>
        <v/>
      </c>
      <c r="J62" s="301"/>
      <c r="K62" s="301"/>
      <c r="L62" s="301"/>
      <c r="M62" s="301"/>
      <c r="N62" s="301" t="str">
        <f t="shared" ref="N62" si="233">IF(AND(N63="",N64=""),"",SUM(N63,N64))</f>
        <v/>
      </c>
      <c r="O62" s="301"/>
      <c r="P62" s="301"/>
      <c r="Q62" s="301"/>
      <c r="R62" s="301"/>
      <c r="S62" s="301" t="str">
        <f t="shared" ref="S62" si="234">IF(AND(S63="",S64=""),"",SUM(S63,S64))</f>
        <v/>
      </c>
      <c r="T62" s="301"/>
      <c r="U62" s="301"/>
      <c r="V62" s="301"/>
      <c r="W62" s="301"/>
      <c r="X62" s="301" t="str">
        <f t="shared" ref="X62" si="235">IF(AND(X63="",X64=""),"",SUM(X63,X64))</f>
        <v/>
      </c>
      <c r="Y62" s="301"/>
      <c r="Z62" s="301"/>
      <c r="AA62" s="301"/>
      <c r="AB62" s="301"/>
      <c r="AC62" s="301" t="str">
        <f t="shared" ref="AC62" si="236">IF(AND(AC63="",AC64=""),"",SUM(AC63,AC64))</f>
        <v/>
      </c>
      <c r="AD62" s="301"/>
      <c r="AE62" s="301"/>
      <c r="AF62" s="301"/>
      <c r="AG62" s="301"/>
      <c r="AH62" s="301" t="str">
        <f t="shared" ref="AH62" si="237">IF(AND(AH63="",AH64=""),"",SUM(AH63,AH64))</f>
        <v/>
      </c>
      <c r="AI62" s="301"/>
      <c r="AJ62" s="301"/>
      <c r="AK62" s="301"/>
      <c r="AL62" s="301"/>
      <c r="AM62" s="301" t="str">
        <f t="shared" ref="AM62" si="238">IF(AND(AM63="",AM64=""),"",SUM(AM63,AM64))</f>
        <v/>
      </c>
      <c r="AN62" s="301"/>
      <c r="AO62" s="301"/>
      <c r="AP62" s="301"/>
      <c r="AQ62" s="301"/>
      <c r="AR62" s="301" t="str">
        <f t="shared" ref="AR62" si="239">IF(AND(AR63="",AR64=""),"",SUM(AR63,AR64))</f>
        <v/>
      </c>
      <c r="AS62" s="301"/>
      <c r="AT62" s="301"/>
      <c r="AU62" s="301"/>
      <c r="AV62" s="301"/>
      <c r="AW62" s="301" t="str">
        <f t="shared" ref="AW62" si="240">IF(AND(AW63="",AW64=""),"",SUM(AW63,AW64))</f>
        <v/>
      </c>
      <c r="AX62" s="301"/>
      <c r="AY62" s="301"/>
      <c r="AZ62" s="301"/>
      <c r="BA62" s="301"/>
      <c r="BB62" s="301" t="str">
        <f t="shared" ref="BB62" si="241">IF(AND(BB63="",BB64=""),"",SUM(BB63,BB64))</f>
        <v/>
      </c>
      <c r="BC62" s="301"/>
      <c r="BD62" s="301"/>
      <c r="BE62" s="301"/>
      <c r="BF62" s="301"/>
      <c r="BG62" s="301" t="str">
        <f>IF(AND(BG63="",BG64=""),"",SUM(BG63,BG64))</f>
        <v/>
      </c>
      <c r="BH62" s="301"/>
      <c r="BI62" s="301"/>
      <c r="BJ62" s="301"/>
      <c r="BK62" s="301"/>
    </row>
    <row r="63" spans="1:63" ht="30" customHeight="1">
      <c r="A63" s="418"/>
      <c r="B63" s="419"/>
      <c r="C63" s="422" t="s">
        <v>9</v>
      </c>
      <c r="D63" s="423"/>
      <c r="E63" s="423"/>
      <c r="F63" s="423"/>
      <c r="G63" s="423"/>
      <c r="H63" s="424"/>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c r="BF63" s="302"/>
      <c r="BG63" s="302"/>
      <c r="BH63" s="302"/>
      <c r="BI63" s="302"/>
      <c r="BJ63" s="302"/>
      <c r="BK63" s="302"/>
    </row>
    <row r="64" spans="1:63" ht="30" customHeight="1" thickBot="1">
      <c r="A64" s="420"/>
      <c r="B64" s="421"/>
      <c r="C64" s="425" t="s">
        <v>194</v>
      </c>
      <c r="D64" s="398"/>
      <c r="E64" s="398"/>
      <c r="F64" s="398"/>
      <c r="G64" s="398"/>
      <c r="H64" s="399"/>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303"/>
      <c r="BC64" s="303"/>
      <c r="BD64" s="303"/>
      <c r="BE64" s="303"/>
      <c r="BF64" s="303"/>
      <c r="BG64" s="303"/>
      <c r="BH64" s="303"/>
      <c r="BI64" s="303"/>
      <c r="BJ64" s="303"/>
      <c r="BK64" s="303"/>
    </row>
    <row r="65" spans="1:63" ht="30" customHeight="1" thickBot="1">
      <c r="A65" s="338" t="s">
        <v>70</v>
      </c>
      <c r="B65" s="339"/>
      <c r="C65" s="340"/>
      <c r="D65" s="340"/>
      <c r="E65" s="340"/>
      <c r="F65" s="340"/>
      <c r="G65" s="340"/>
      <c r="H65" s="341"/>
      <c r="I65" s="304" t="str">
        <f>IF(I52="","",SUM(I56,I59,I62))</f>
        <v/>
      </c>
      <c r="J65" s="305"/>
      <c r="K65" s="305"/>
      <c r="L65" s="305"/>
      <c r="M65" s="306"/>
      <c r="N65" s="304" t="str">
        <f t="shared" ref="N65" si="242">IF(N52="","",SUM(N56,N59,N62))</f>
        <v/>
      </c>
      <c r="O65" s="305"/>
      <c r="P65" s="305"/>
      <c r="Q65" s="305"/>
      <c r="R65" s="306"/>
      <c r="S65" s="304" t="str">
        <f t="shared" ref="S65" si="243">IF(S52="","",SUM(S56,S59,S62))</f>
        <v/>
      </c>
      <c r="T65" s="305"/>
      <c r="U65" s="305"/>
      <c r="V65" s="305"/>
      <c r="W65" s="306"/>
      <c r="X65" s="304" t="str">
        <f t="shared" ref="X65" si="244">IF(X52="","",SUM(X56,X59,X62))</f>
        <v/>
      </c>
      <c r="Y65" s="305"/>
      <c r="Z65" s="305"/>
      <c r="AA65" s="305"/>
      <c r="AB65" s="306"/>
      <c r="AC65" s="304" t="str">
        <f t="shared" ref="AC65" si="245">IF(AC52="","",SUM(AC56,AC59,AC62))</f>
        <v/>
      </c>
      <c r="AD65" s="305"/>
      <c r="AE65" s="305"/>
      <c r="AF65" s="305"/>
      <c r="AG65" s="306"/>
      <c r="AH65" s="304" t="str">
        <f t="shared" ref="AH65" si="246">IF(AH52="","",SUM(AH56,AH59,AH62))</f>
        <v/>
      </c>
      <c r="AI65" s="305"/>
      <c r="AJ65" s="305"/>
      <c r="AK65" s="305"/>
      <c r="AL65" s="306"/>
      <c r="AM65" s="304" t="str">
        <f t="shared" ref="AM65" si="247">IF(AM52="","",SUM(AM56,AM59,AM62))</f>
        <v/>
      </c>
      <c r="AN65" s="305"/>
      <c r="AO65" s="305"/>
      <c r="AP65" s="305"/>
      <c r="AQ65" s="306"/>
      <c r="AR65" s="304" t="str">
        <f t="shared" ref="AR65" si="248">IF(AR52="","",SUM(AR56,AR59,AR62))</f>
        <v/>
      </c>
      <c r="AS65" s="305"/>
      <c r="AT65" s="305"/>
      <c r="AU65" s="305"/>
      <c r="AV65" s="306"/>
      <c r="AW65" s="304" t="str">
        <f t="shared" ref="AW65" si="249">IF(AW52="","",SUM(AW56,AW59,AW62))</f>
        <v/>
      </c>
      <c r="AX65" s="305"/>
      <c r="AY65" s="305"/>
      <c r="AZ65" s="305"/>
      <c r="BA65" s="306"/>
      <c r="BB65" s="304" t="str">
        <f t="shared" ref="BB65" si="250">IF(BB52="","",SUM(BB56,BB59,BB62))</f>
        <v/>
      </c>
      <c r="BC65" s="305"/>
      <c r="BD65" s="305"/>
      <c r="BE65" s="305"/>
      <c r="BF65" s="306"/>
      <c r="BG65" s="304" t="str">
        <f>IF(BG52="","",SUM(BG56,BG59,BG62))</f>
        <v/>
      </c>
      <c r="BH65" s="305"/>
      <c r="BI65" s="305"/>
      <c r="BJ65" s="305"/>
      <c r="BK65" s="306"/>
    </row>
    <row r="66" spans="1:63" ht="30" customHeight="1">
      <c r="A66" s="415" t="s">
        <v>193</v>
      </c>
      <c r="B66" s="416"/>
      <c r="C66" s="416"/>
      <c r="D66" s="416"/>
      <c r="E66" s="416"/>
      <c r="F66" s="416"/>
      <c r="G66" s="416"/>
      <c r="H66" s="417"/>
      <c r="I66" s="429"/>
      <c r="J66" s="429"/>
      <c r="K66" s="429"/>
      <c r="L66" s="429"/>
      <c r="M66" s="429"/>
      <c r="N66" s="346" t="str">
        <f>IF(I66="","",I66-N67-N68+N69)</f>
        <v/>
      </c>
      <c r="O66" s="346"/>
      <c r="P66" s="346"/>
      <c r="Q66" s="346"/>
      <c r="R66" s="346"/>
      <c r="S66" s="346" t="str">
        <f>IF(N66="","",N66-S67-S68+S69)</f>
        <v/>
      </c>
      <c r="T66" s="346"/>
      <c r="U66" s="346"/>
      <c r="V66" s="346"/>
      <c r="W66" s="346"/>
      <c r="X66" s="346" t="str">
        <f>IF(S66="","",S66-X67-X68+X69)</f>
        <v/>
      </c>
      <c r="Y66" s="346"/>
      <c r="Z66" s="346"/>
      <c r="AA66" s="346"/>
      <c r="AB66" s="346"/>
      <c r="AC66" s="346" t="str">
        <f>IF(X66="","",X66-AC67-AC68+AC69)</f>
        <v/>
      </c>
      <c r="AD66" s="346"/>
      <c r="AE66" s="346"/>
      <c r="AF66" s="346"/>
      <c r="AG66" s="346"/>
      <c r="AH66" s="346" t="str">
        <f t="shared" ref="AH66" si="251">IF(AC66="","",AC66-AH67-AH68+AH69)</f>
        <v/>
      </c>
      <c r="AI66" s="346"/>
      <c r="AJ66" s="346"/>
      <c r="AK66" s="346"/>
      <c r="AL66" s="346"/>
      <c r="AM66" s="346" t="str">
        <f t="shared" ref="AM66" si="252">IF(AH66="","",AH66-AM67-AM68+AM69)</f>
        <v/>
      </c>
      <c r="AN66" s="346"/>
      <c r="AO66" s="346"/>
      <c r="AP66" s="346"/>
      <c r="AQ66" s="346"/>
      <c r="AR66" s="346" t="str">
        <f t="shared" ref="AR66" si="253">IF(AM66="","",AM66-AR67-AR68+AR69)</f>
        <v/>
      </c>
      <c r="AS66" s="346"/>
      <c r="AT66" s="346"/>
      <c r="AU66" s="346"/>
      <c r="AV66" s="346"/>
      <c r="AW66" s="346" t="str">
        <f t="shared" ref="AW66" si="254">IF(AR66="","",AR66-AW67-AW68+AW69)</f>
        <v/>
      </c>
      <c r="AX66" s="346"/>
      <c r="AY66" s="346"/>
      <c r="AZ66" s="346"/>
      <c r="BA66" s="346"/>
      <c r="BB66" s="346" t="str">
        <f t="shared" ref="BB66" si="255">IF(AW66="","",AW66-BB67-BB68+BB69)</f>
        <v/>
      </c>
      <c r="BC66" s="346"/>
      <c r="BD66" s="346"/>
      <c r="BE66" s="346"/>
      <c r="BF66" s="346"/>
      <c r="BG66" s="346" t="str">
        <f>IF(BB66="","",BB66-BG67-BG68+BG69)</f>
        <v/>
      </c>
      <c r="BH66" s="346"/>
      <c r="BI66" s="346"/>
      <c r="BJ66" s="346"/>
      <c r="BK66" s="346"/>
    </row>
    <row r="67" spans="1:63" ht="30" customHeight="1">
      <c r="A67" s="370"/>
      <c r="B67" s="371"/>
      <c r="C67" s="374" t="s">
        <v>4</v>
      </c>
      <c r="D67" s="375"/>
      <c r="E67" s="375"/>
      <c r="F67" s="375"/>
      <c r="G67" s="375"/>
      <c r="H67" s="376"/>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08"/>
      <c r="AS67" s="309"/>
      <c r="AT67" s="309"/>
      <c r="AU67" s="309"/>
      <c r="AV67" s="310"/>
      <c r="AW67" s="308"/>
      <c r="AX67" s="309"/>
      <c r="AY67" s="309"/>
      <c r="AZ67" s="309"/>
      <c r="BA67" s="310"/>
      <c r="BB67" s="308"/>
      <c r="BC67" s="309"/>
      <c r="BD67" s="309"/>
      <c r="BE67" s="309"/>
      <c r="BF67" s="310"/>
      <c r="BG67" s="308"/>
      <c r="BH67" s="309"/>
      <c r="BI67" s="309"/>
      <c r="BJ67" s="309"/>
      <c r="BK67" s="310"/>
    </row>
    <row r="68" spans="1:63" ht="30" customHeight="1">
      <c r="A68" s="370"/>
      <c r="B68" s="371"/>
      <c r="C68" s="391" t="s">
        <v>82</v>
      </c>
      <c r="D68" s="392"/>
      <c r="E68" s="392"/>
      <c r="F68" s="392"/>
      <c r="G68" s="392"/>
      <c r="H68" s="393"/>
      <c r="I68" s="436"/>
      <c r="J68" s="436"/>
      <c r="K68" s="436"/>
      <c r="L68" s="436"/>
      <c r="M68" s="436"/>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325"/>
      <c r="AS68" s="326"/>
      <c r="AT68" s="326"/>
      <c r="AU68" s="326"/>
      <c r="AV68" s="327"/>
      <c r="AW68" s="325"/>
      <c r="AX68" s="326"/>
      <c r="AY68" s="326"/>
      <c r="AZ68" s="326"/>
      <c r="BA68" s="327"/>
      <c r="BB68" s="325"/>
      <c r="BC68" s="326"/>
      <c r="BD68" s="326"/>
      <c r="BE68" s="326"/>
      <c r="BF68" s="327"/>
      <c r="BG68" s="325"/>
      <c r="BH68" s="326"/>
      <c r="BI68" s="326"/>
      <c r="BJ68" s="326"/>
      <c r="BK68" s="327"/>
    </row>
    <row r="69" spans="1:63" ht="30" customHeight="1">
      <c r="A69" s="370"/>
      <c r="B69" s="371"/>
      <c r="C69" s="385" t="s">
        <v>83</v>
      </c>
      <c r="D69" s="386"/>
      <c r="E69" s="386"/>
      <c r="F69" s="386"/>
      <c r="G69" s="386"/>
      <c r="H69" s="38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08"/>
      <c r="AS69" s="309"/>
      <c r="AT69" s="309"/>
      <c r="AU69" s="309"/>
      <c r="AV69" s="310"/>
      <c r="AW69" s="308"/>
      <c r="AX69" s="309"/>
      <c r="AY69" s="309"/>
      <c r="AZ69" s="309"/>
      <c r="BA69" s="310"/>
      <c r="BB69" s="308"/>
      <c r="BC69" s="309"/>
      <c r="BD69" s="309"/>
      <c r="BE69" s="309"/>
      <c r="BF69" s="310"/>
      <c r="BG69" s="308"/>
      <c r="BH69" s="309"/>
      <c r="BI69" s="309"/>
      <c r="BJ69" s="309"/>
      <c r="BK69" s="310"/>
    </row>
    <row r="70" spans="1:63" ht="30" customHeight="1" thickBot="1">
      <c r="A70" s="372"/>
      <c r="B70" s="373"/>
      <c r="C70" s="378" t="s">
        <v>84</v>
      </c>
      <c r="D70" s="379"/>
      <c r="E70" s="379"/>
      <c r="F70" s="379"/>
      <c r="G70" s="379"/>
      <c r="H70" s="380"/>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row>
    <row r="71" spans="1:63" ht="30" customHeight="1" thickBot="1">
      <c r="A71" s="411" t="s">
        <v>71</v>
      </c>
      <c r="B71" s="412"/>
      <c r="C71" s="413"/>
      <c r="D71" s="413"/>
      <c r="E71" s="413"/>
      <c r="F71" s="413"/>
      <c r="G71" s="413"/>
      <c r="H71" s="414"/>
      <c r="I71" s="342" t="str">
        <f>IF(I52="","",ROUND(I65/I66,0))</f>
        <v/>
      </c>
      <c r="J71" s="343"/>
      <c r="K71" s="343"/>
      <c r="L71" s="343"/>
      <c r="M71" s="344"/>
      <c r="N71" s="342" t="str">
        <f t="shared" ref="N71" si="256">IF(N52="","",ROUND(N65/N66,0))</f>
        <v/>
      </c>
      <c r="O71" s="343"/>
      <c r="P71" s="343"/>
      <c r="Q71" s="343"/>
      <c r="R71" s="344"/>
      <c r="S71" s="342" t="str">
        <f t="shared" ref="S71" si="257">IF(S52="","",ROUND(S65/S66,0))</f>
        <v/>
      </c>
      <c r="T71" s="343"/>
      <c r="U71" s="343"/>
      <c r="V71" s="343"/>
      <c r="W71" s="344"/>
      <c r="X71" s="342" t="str">
        <f t="shared" ref="X71" si="258">IF(X52="","",ROUND(X65/X66,0))</f>
        <v/>
      </c>
      <c r="Y71" s="343"/>
      <c r="Z71" s="343"/>
      <c r="AA71" s="343"/>
      <c r="AB71" s="344"/>
      <c r="AC71" s="342" t="str">
        <f t="shared" ref="AC71" si="259">IF(AC52="","",ROUND(AC65/AC66,0))</f>
        <v/>
      </c>
      <c r="AD71" s="343"/>
      <c r="AE71" s="343"/>
      <c r="AF71" s="343"/>
      <c r="AG71" s="344"/>
      <c r="AH71" s="342" t="str">
        <f t="shared" ref="AH71" si="260">IF(AH52="","",ROUND(AH65/AH66,0))</f>
        <v/>
      </c>
      <c r="AI71" s="343"/>
      <c r="AJ71" s="343"/>
      <c r="AK71" s="343"/>
      <c r="AL71" s="344"/>
      <c r="AM71" s="342" t="str">
        <f t="shared" ref="AM71" si="261">IF(AM52="","",ROUND(AM65/AM66,0))</f>
        <v/>
      </c>
      <c r="AN71" s="343"/>
      <c r="AO71" s="343"/>
      <c r="AP71" s="343"/>
      <c r="AQ71" s="344"/>
      <c r="AR71" s="342" t="str">
        <f t="shared" ref="AR71" si="262">IF(AR52="","",ROUND(AR65/AR66,0))</f>
        <v/>
      </c>
      <c r="AS71" s="343"/>
      <c r="AT71" s="343"/>
      <c r="AU71" s="343"/>
      <c r="AV71" s="344"/>
      <c r="AW71" s="342" t="str">
        <f t="shared" ref="AW71" si="263">IF(AW52="","",ROUND(AW65/AW66,0))</f>
        <v/>
      </c>
      <c r="AX71" s="343"/>
      <c r="AY71" s="343"/>
      <c r="AZ71" s="343"/>
      <c r="BA71" s="344"/>
      <c r="BB71" s="342" t="str">
        <f t="shared" ref="BB71" si="264">IF(BB52="","",ROUND(BB65/BB66,0))</f>
        <v/>
      </c>
      <c r="BC71" s="343"/>
      <c r="BD71" s="343"/>
      <c r="BE71" s="343"/>
      <c r="BF71" s="344"/>
      <c r="BG71" s="342" t="str">
        <f>IF(BG52="","",ROUND(BG65/BG66,0))</f>
        <v/>
      </c>
      <c r="BH71" s="343"/>
      <c r="BI71" s="343"/>
      <c r="BJ71" s="343"/>
      <c r="BK71" s="344"/>
    </row>
    <row r="72" spans="1:63" ht="30" customHeight="1">
      <c r="A72" s="400" t="s">
        <v>72</v>
      </c>
      <c r="B72" s="401"/>
      <c r="C72" s="406" t="s">
        <v>28</v>
      </c>
      <c r="D72" s="407"/>
      <c r="E72" s="407"/>
      <c r="F72" s="407"/>
      <c r="G72" s="407"/>
      <c r="H72" s="408"/>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314"/>
      <c r="AT72" s="314"/>
      <c r="AU72" s="314"/>
      <c r="AV72" s="314"/>
      <c r="AW72" s="314"/>
      <c r="AX72" s="314"/>
      <c r="AY72" s="314"/>
      <c r="AZ72" s="314"/>
      <c r="BA72" s="314"/>
      <c r="BB72" s="314"/>
      <c r="BC72" s="314"/>
      <c r="BD72" s="314"/>
      <c r="BE72" s="314"/>
      <c r="BF72" s="314"/>
      <c r="BG72" s="314"/>
      <c r="BH72" s="314"/>
      <c r="BI72" s="314"/>
      <c r="BJ72" s="314"/>
      <c r="BK72" s="314"/>
    </row>
    <row r="73" spans="1:63" ht="30" customHeight="1">
      <c r="A73" s="402"/>
      <c r="B73" s="403"/>
      <c r="C73" s="382" t="s">
        <v>29</v>
      </c>
      <c r="D73" s="383"/>
      <c r="E73" s="383"/>
      <c r="F73" s="383"/>
      <c r="G73" s="383"/>
      <c r="H73" s="384"/>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333"/>
      <c r="BK73" s="333"/>
    </row>
    <row r="74" spans="1:63" ht="30" customHeight="1">
      <c r="A74" s="402"/>
      <c r="B74" s="403"/>
      <c r="C74" s="426" t="s">
        <v>30</v>
      </c>
      <c r="D74" s="427"/>
      <c r="E74" s="427"/>
      <c r="F74" s="427"/>
      <c r="G74" s="427"/>
      <c r="H74" s="428"/>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c r="AV74" s="333"/>
      <c r="AW74" s="333"/>
      <c r="AX74" s="333"/>
      <c r="AY74" s="333"/>
      <c r="AZ74" s="333"/>
      <c r="BA74" s="333"/>
      <c r="BB74" s="333"/>
      <c r="BC74" s="333"/>
      <c r="BD74" s="333"/>
      <c r="BE74" s="333"/>
      <c r="BF74" s="333"/>
      <c r="BG74" s="333"/>
      <c r="BH74" s="333"/>
      <c r="BI74" s="333"/>
      <c r="BJ74" s="333"/>
      <c r="BK74" s="333"/>
    </row>
    <row r="75" spans="1:63" ht="30" customHeight="1">
      <c r="A75" s="402"/>
      <c r="B75" s="403"/>
      <c r="C75" s="397" t="s">
        <v>31</v>
      </c>
      <c r="D75" s="398"/>
      <c r="E75" s="398"/>
      <c r="F75" s="398"/>
      <c r="G75" s="398"/>
      <c r="H75" s="399"/>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row>
    <row r="76" spans="1:63" ht="30" customHeight="1">
      <c r="A76" s="404"/>
      <c r="B76" s="405"/>
      <c r="C76" s="365" t="s">
        <v>32</v>
      </c>
      <c r="D76" s="365"/>
      <c r="E76" s="365"/>
      <c r="F76" s="365"/>
      <c r="G76" s="365"/>
      <c r="H76" s="366"/>
      <c r="I76" s="318" t="str">
        <f>IF(AND(I72="",I73="",I74="",I75=""),"",SUM(I72:M75))</f>
        <v/>
      </c>
      <c r="J76" s="318"/>
      <c r="K76" s="318"/>
      <c r="L76" s="318"/>
      <c r="M76" s="318"/>
      <c r="N76" s="318" t="str">
        <f t="shared" ref="N76" si="265">IF(AND(N72="",N73="",N74="",N75=""),"",SUM(N72:R75))</f>
        <v/>
      </c>
      <c r="O76" s="318"/>
      <c r="P76" s="318"/>
      <c r="Q76" s="318"/>
      <c r="R76" s="318"/>
      <c r="S76" s="318" t="str">
        <f t="shared" ref="S76" si="266">IF(AND(S72="",S73="",S74="",S75=""),"",SUM(S72:W75))</f>
        <v/>
      </c>
      <c r="T76" s="318"/>
      <c r="U76" s="318"/>
      <c r="V76" s="318"/>
      <c r="W76" s="318"/>
      <c r="X76" s="318" t="str">
        <f t="shared" ref="X76" si="267">IF(AND(X72="",X73="",X74="",X75=""),"",SUM(X72:AB75))</f>
        <v/>
      </c>
      <c r="Y76" s="318"/>
      <c r="Z76" s="318"/>
      <c r="AA76" s="318"/>
      <c r="AB76" s="318"/>
      <c r="AC76" s="318" t="str">
        <f t="shared" ref="AC76" si="268">IF(AND(AC72="",AC73="",AC74="",AC75=""),"",SUM(AC72:AG75))</f>
        <v/>
      </c>
      <c r="AD76" s="318"/>
      <c r="AE76" s="318"/>
      <c r="AF76" s="318"/>
      <c r="AG76" s="318"/>
      <c r="AH76" s="318" t="str">
        <f t="shared" ref="AH76" si="269">IF(AND(AH72="",AH73="",AH74="",AH75=""),"",SUM(AH72:AL75))</f>
        <v/>
      </c>
      <c r="AI76" s="318"/>
      <c r="AJ76" s="318"/>
      <c r="AK76" s="318"/>
      <c r="AL76" s="318"/>
      <c r="AM76" s="318" t="str">
        <f t="shared" ref="AM76" si="270">IF(AND(AM72="",AM73="",AM74="",AM75=""),"",SUM(AM72:AQ75))</f>
        <v/>
      </c>
      <c r="AN76" s="318"/>
      <c r="AO76" s="318"/>
      <c r="AP76" s="318"/>
      <c r="AQ76" s="318"/>
      <c r="AR76" s="318" t="str">
        <f t="shared" ref="AR76" si="271">IF(AND(AR72="",AR73="",AR74="",AR75=""),"",SUM(AR72:AV75))</f>
        <v/>
      </c>
      <c r="AS76" s="318"/>
      <c r="AT76" s="318"/>
      <c r="AU76" s="318"/>
      <c r="AV76" s="318"/>
      <c r="AW76" s="318" t="str">
        <f t="shared" ref="AW76" si="272">IF(AND(AW72="",AW73="",AW74="",AW75=""),"",SUM(AW72:BA75))</f>
        <v/>
      </c>
      <c r="AX76" s="318"/>
      <c r="AY76" s="318"/>
      <c r="AZ76" s="318"/>
      <c r="BA76" s="318"/>
      <c r="BB76" s="318" t="str">
        <f t="shared" ref="BB76" si="273">IF(AND(BB72="",BB73="",BB74="",BB75=""),"",SUM(BB72:BF75))</f>
        <v/>
      </c>
      <c r="BC76" s="318"/>
      <c r="BD76" s="318"/>
      <c r="BE76" s="318"/>
      <c r="BF76" s="318"/>
      <c r="BG76" s="318" t="str">
        <f>IF(AND(BG72="",BG73="",BG74="",BG75=""),"",SUM(BG72:BK75))</f>
        <v/>
      </c>
      <c r="BH76" s="318"/>
      <c r="BI76" s="318"/>
      <c r="BJ76" s="318"/>
      <c r="BK76" s="318"/>
    </row>
    <row r="77" spans="1:63" ht="15" customHeight="1">
      <c r="A77" s="119"/>
      <c r="B77" s="119"/>
      <c r="C77" s="104"/>
      <c r="D77" s="104"/>
      <c r="E77" s="104"/>
      <c r="F77" s="104"/>
      <c r="G77" s="104"/>
      <c r="H77" s="104"/>
      <c r="I77" s="104"/>
      <c r="J77" s="104"/>
      <c r="K77" s="104"/>
      <c r="L77" s="104"/>
      <c r="M77" s="120"/>
      <c r="N77" s="120"/>
      <c r="O77" s="120"/>
      <c r="P77" s="120"/>
      <c r="Q77" s="120"/>
      <c r="R77" s="120"/>
      <c r="S77" s="120"/>
      <c r="T77" s="120"/>
      <c r="U77" s="120"/>
      <c r="V77" s="120"/>
      <c r="W77" s="120"/>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row>
    <row r="78" spans="1:63" ht="21" customHeight="1">
      <c r="A78" s="381" t="s">
        <v>12</v>
      </c>
      <c r="B78" s="381"/>
      <c r="C78" s="381"/>
      <c r="D78" s="381"/>
      <c r="E78" s="381"/>
      <c r="F78" s="381"/>
      <c r="G78" s="381"/>
      <c r="H78" s="381"/>
      <c r="I78" s="381"/>
      <c r="J78" s="381"/>
      <c r="K78" s="381"/>
      <c r="L78" s="381"/>
      <c r="M78" s="381"/>
      <c r="N78" s="381"/>
      <c r="O78" s="381"/>
      <c r="P78" s="381"/>
      <c r="Q78" s="381"/>
      <c r="R78" s="381"/>
      <c r="S78" s="122"/>
      <c r="T78" s="122"/>
      <c r="U78" s="122"/>
      <c r="V78" s="122"/>
      <c r="W78" s="123"/>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5"/>
      <c r="AX78" s="125"/>
      <c r="AY78" s="125"/>
      <c r="AZ78" s="125"/>
      <c r="BA78" s="125"/>
      <c r="BB78" s="125"/>
      <c r="BC78" s="125"/>
      <c r="BD78" s="125"/>
      <c r="BE78" s="125"/>
      <c r="BF78" s="125"/>
      <c r="BG78" s="125"/>
      <c r="BH78" s="125"/>
      <c r="BI78" s="125"/>
      <c r="BJ78" s="125"/>
      <c r="BK78" s="125"/>
    </row>
    <row r="79" spans="1:63" ht="21" customHeight="1">
      <c r="A79" s="381" t="s">
        <v>99</v>
      </c>
      <c r="B79" s="381"/>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1"/>
      <c r="AL79" s="381"/>
      <c r="AM79" s="381"/>
      <c r="AN79" s="381"/>
      <c r="AO79" s="381"/>
      <c r="AP79" s="381"/>
      <c r="AQ79" s="381"/>
      <c r="AR79" s="381"/>
      <c r="AS79" s="381"/>
      <c r="AT79" s="381"/>
      <c r="AU79" s="381"/>
      <c r="AV79" s="381"/>
      <c r="AW79" s="103"/>
      <c r="AX79" s="103"/>
      <c r="AY79" s="103"/>
      <c r="AZ79" s="103"/>
      <c r="BA79" s="103"/>
      <c r="BB79" s="103"/>
      <c r="BC79" s="103"/>
      <c r="BD79" s="103"/>
      <c r="BE79" s="103"/>
      <c r="BF79" s="103"/>
      <c r="BG79" s="103"/>
      <c r="BH79" s="103"/>
      <c r="BI79" s="103"/>
      <c r="BJ79" s="103"/>
      <c r="BK79" s="103"/>
    </row>
    <row r="80" spans="1:63" ht="21" customHeight="1">
      <c r="A80" s="381" t="s">
        <v>10</v>
      </c>
      <c r="B80" s="381"/>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c r="AN80" s="381"/>
      <c r="AO80" s="381"/>
      <c r="AP80" s="381"/>
      <c r="AQ80" s="381"/>
      <c r="AR80" s="381"/>
      <c r="AS80" s="381"/>
      <c r="AT80" s="381"/>
      <c r="AU80" s="381"/>
      <c r="AV80" s="381"/>
      <c r="AW80" s="103"/>
      <c r="AX80" s="103"/>
      <c r="AY80" s="103"/>
      <c r="AZ80" s="103"/>
      <c r="BA80" s="103"/>
      <c r="BB80" s="103"/>
      <c r="BC80" s="103"/>
      <c r="BD80" s="103"/>
      <c r="BE80" s="103"/>
      <c r="BF80" s="103"/>
      <c r="BG80" s="103"/>
      <c r="BH80" s="103"/>
      <c r="BI80" s="103"/>
      <c r="BJ80" s="103"/>
      <c r="BK80" s="103"/>
    </row>
    <row r="81" spans="1:63" ht="21" customHeight="1">
      <c r="A81" s="381" t="s">
        <v>11</v>
      </c>
      <c r="B81" s="381"/>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81"/>
      <c r="AK81" s="381"/>
      <c r="AL81" s="381"/>
      <c r="AM81" s="381"/>
      <c r="AN81" s="381"/>
      <c r="AO81" s="381"/>
      <c r="AP81" s="381"/>
      <c r="AQ81" s="381"/>
      <c r="AR81" s="381"/>
      <c r="AS81" s="381"/>
      <c r="AT81" s="381"/>
      <c r="AU81" s="381"/>
      <c r="AV81" s="381"/>
      <c r="AW81" s="103"/>
      <c r="AX81" s="103"/>
      <c r="AY81" s="103"/>
      <c r="AZ81" s="103"/>
      <c r="BA81" s="103"/>
      <c r="BB81" s="103"/>
      <c r="BC81" s="103"/>
      <c r="BD81" s="103"/>
      <c r="BE81" s="103"/>
      <c r="BF81" s="103"/>
      <c r="BG81" s="103"/>
      <c r="BH81" s="103"/>
      <c r="BI81" s="103"/>
      <c r="BJ81" s="103"/>
      <c r="BK81" s="103"/>
    </row>
    <row r="82" spans="1:63" ht="1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03"/>
      <c r="AX82" s="103"/>
      <c r="AY82" s="103"/>
      <c r="AZ82" s="103"/>
      <c r="BA82" s="103"/>
      <c r="BB82" s="103"/>
      <c r="BC82" s="103"/>
      <c r="BD82" s="103"/>
      <c r="BE82" s="103"/>
      <c r="BF82" s="103"/>
      <c r="BG82" s="103"/>
      <c r="BH82" s="103"/>
      <c r="BI82" s="103"/>
      <c r="BJ82" s="103"/>
      <c r="BK82" s="103"/>
    </row>
    <row r="83" spans="1:63" ht="21" customHeight="1">
      <c r="A83" s="381" t="s">
        <v>154</v>
      </c>
      <c r="B83" s="381"/>
      <c r="C83" s="381"/>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381"/>
      <c r="AL83" s="381"/>
      <c r="AM83" s="381"/>
      <c r="AN83" s="381"/>
      <c r="AO83" s="381"/>
      <c r="AP83" s="381"/>
      <c r="AQ83" s="381"/>
      <c r="AR83" s="381"/>
      <c r="AS83" s="381"/>
      <c r="AT83" s="381"/>
      <c r="AU83" s="381"/>
      <c r="AV83" s="381"/>
      <c r="AW83" s="103"/>
      <c r="AX83" s="103"/>
      <c r="AY83" s="103"/>
      <c r="AZ83" s="103"/>
      <c r="BA83" s="103"/>
      <c r="BB83" s="103"/>
      <c r="BC83" s="103"/>
      <c r="BD83" s="103"/>
      <c r="BE83" s="103"/>
      <c r="BF83" s="103"/>
      <c r="BG83" s="103"/>
      <c r="BH83" s="103"/>
      <c r="BI83" s="103"/>
      <c r="BJ83" s="103"/>
      <c r="BK83" s="103"/>
    </row>
    <row r="84" spans="1:63" ht="81" customHeight="1">
      <c r="A84" s="437" t="s">
        <v>224</v>
      </c>
      <c r="B84" s="437"/>
      <c r="C84" s="437"/>
      <c r="D84" s="437"/>
      <c r="E84" s="437"/>
      <c r="F84" s="437"/>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437"/>
      <c r="AM84" s="437"/>
      <c r="AN84" s="437"/>
      <c r="AO84" s="437"/>
      <c r="AP84" s="437"/>
      <c r="AQ84" s="437"/>
      <c r="AR84" s="437"/>
      <c r="AS84" s="437"/>
      <c r="AT84" s="437"/>
      <c r="AU84" s="437"/>
      <c r="AV84" s="437"/>
      <c r="AW84" s="437"/>
      <c r="AX84" s="437"/>
      <c r="AY84" s="437"/>
      <c r="AZ84" s="437"/>
      <c r="BA84" s="437"/>
      <c r="BB84" s="437"/>
      <c r="BC84" s="437"/>
      <c r="BD84" s="437"/>
      <c r="BE84" s="437"/>
      <c r="BF84" s="437"/>
      <c r="BG84" s="437"/>
      <c r="BH84" s="437"/>
      <c r="BI84" s="437"/>
      <c r="BJ84" s="437"/>
      <c r="BK84" s="437"/>
    </row>
    <row r="85" spans="1:63" ht="38.1" customHeight="1">
      <c r="A85" s="437" t="s">
        <v>218</v>
      </c>
      <c r="B85" s="437"/>
      <c r="C85" s="437"/>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437"/>
      <c r="AM85" s="437"/>
      <c r="AN85" s="437"/>
      <c r="AO85" s="437"/>
      <c r="AP85" s="437"/>
      <c r="AQ85" s="437"/>
      <c r="AR85" s="437"/>
      <c r="AS85" s="437"/>
      <c r="AT85" s="437"/>
      <c r="AU85" s="437"/>
      <c r="AV85" s="437"/>
      <c r="AW85" s="437"/>
      <c r="AX85" s="437"/>
      <c r="AY85" s="437"/>
      <c r="AZ85" s="437"/>
      <c r="BA85" s="437"/>
      <c r="BB85" s="437"/>
      <c r="BC85" s="437"/>
      <c r="BD85" s="437"/>
      <c r="BE85" s="437"/>
      <c r="BF85" s="437"/>
      <c r="BG85" s="437"/>
      <c r="BH85" s="437"/>
      <c r="BI85" s="437"/>
      <c r="BJ85" s="437"/>
      <c r="BK85" s="437"/>
    </row>
    <row r="86" spans="1:63" ht="38.1" customHeight="1">
      <c r="A86" s="437" t="s">
        <v>219</v>
      </c>
      <c r="B86" s="437"/>
      <c r="C86" s="437"/>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7"/>
      <c r="AM86" s="437"/>
      <c r="AN86" s="437"/>
      <c r="AO86" s="437"/>
      <c r="AP86" s="437"/>
      <c r="AQ86" s="437"/>
      <c r="AR86" s="437"/>
      <c r="AS86" s="437"/>
      <c r="AT86" s="437"/>
      <c r="AU86" s="437"/>
      <c r="AV86" s="437"/>
      <c r="AW86" s="437"/>
      <c r="AX86" s="437"/>
      <c r="AY86" s="437"/>
      <c r="AZ86" s="437"/>
      <c r="BA86" s="437"/>
      <c r="BB86" s="437"/>
      <c r="BC86" s="437"/>
      <c r="BD86" s="437"/>
      <c r="BE86" s="437"/>
      <c r="BF86" s="437"/>
      <c r="BG86" s="437"/>
      <c r="BH86" s="437"/>
      <c r="BI86" s="437"/>
      <c r="BJ86" s="437"/>
      <c r="BK86" s="437"/>
    </row>
    <row r="87" spans="1:63" ht="21" customHeight="1">
      <c r="A87" s="300" t="s">
        <v>220</v>
      </c>
      <c r="B87" s="300"/>
      <c r="C87" s="300"/>
      <c r="D87" s="300"/>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c r="AR87" s="300"/>
      <c r="AS87" s="300"/>
      <c r="AT87" s="300"/>
      <c r="AU87" s="300"/>
      <c r="AV87" s="300"/>
      <c r="AW87" s="300"/>
      <c r="AX87" s="300"/>
      <c r="AY87" s="300"/>
      <c r="AZ87" s="300"/>
      <c r="BA87" s="300"/>
      <c r="BB87" s="300"/>
      <c r="BC87" s="300"/>
      <c r="BD87" s="300"/>
      <c r="BE87" s="300"/>
      <c r="BF87" s="300"/>
      <c r="BG87" s="300"/>
      <c r="BH87" s="300"/>
      <c r="BI87" s="300"/>
      <c r="BJ87" s="300"/>
      <c r="BK87" s="300"/>
    </row>
    <row r="88" spans="1:63" ht="21" customHeight="1">
      <c r="A88" s="300" t="s">
        <v>221</v>
      </c>
      <c r="B88" s="300"/>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row>
    <row r="89" spans="1:63" ht="21" customHeight="1">
      <c r="A89" s="300" t="s">
        <v>222</v>
      </c>
      <c r="B89" s="300"/>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0"/>
      <c r="BE89" s="300"/>
      <c r="BF89" s="300"/>
      <c r="BG89" s="300"/>
      <c r="BH89" s="300"/>
      <c r="BI89" s="300"/>
      <c r="BJ89" s="300"/>
      <c r="BK89" s="300"/>
    </row>
    <row r="90" spans="1:63" ht="21" customHeight="1">
      <c r="A90" s="300" t="s">
        <v>223</v>
      </c>
      <c r="B90" s="300"/>
      <c r="C90" s="300"/>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c r="AZ90" s="300"/>
      <c r="BA90" s="300"/>
      <c r="BB90" s="300"/>
      <c r="BC90" s="300"/>
      <c r="BD90" s="300"/>
      <c r="BE90" s="300"/>
      <c r="BF90" s="300"/>
      <c r="BG90" s="300"/>
      <c r="BH90" s="300"/>
      <c r="BI90" s="300"/>
      <c r="BJ90" s="300"/>
      <c r="BK90" s="300"/>
    </row>
    <row r="91" spans="1:63" s="28" customFormat="1" ht="25.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105"/>
      <c r="AM91" s="105"/>
      <c r="AN91" s="105"/>
      <c r="AO91" s="105"/>
      <c r="AP91" s="105"/>
      <c r="AQ91" s="106"/>
      <c r="AR91" s="106"/>
      <c r="AS91" s="106"/>
      <c r="AT91" s="106"/>
      <c r="AU91" s="106"/>
      <c r="AV91" s="106"/>
      <c r="AW91" s="107"/>
      <c r="AX91" s="107"/>
      <c r="AY91" s="107"/>
      <c r="AZ91" s="107"/>
      <c r="BA91" s="450" t="str">
        <f>IF(BA1="全 体","新規事業","差")</f>
        <v>新規事業</v>
      </c>
      <c r="BB91" s="450"/>
      <c r="BC91" s="450"/>
      <c r="BD91" s="450"/>
      <c r="BE91" s="450"/>
      <c r="BF91" s="450"/>
      <c r="BG91" s="450"/>
      <c r="BH91" s="450"/>
      <c r="BI91" s="450"/>
      <c r="BJ91" s="450"/>
      <c r="BK91" s="450"/>
    </row>
    <row r="92" spans="1:63" ht="29.25" customHeight="1">
      <c r="A92" s="409" t="s">
        <v>163</v>
      </c>
      <c r="B92" s="409"/>
      <c r="C92" s="409"/>
      <c r="D92" s="409"/>
      <c r="E92" s="409"/>
      <c r="F92" s="409"/>
      <c r="G92" s="409"/>
      <c r="H92" s="409"/>
      <c r="I92" s="409"/>
      <c r="J92" s="409"/>
      <c r="K92" s="409"/>
      <c r="L92" s="409"/>
      <c r="M92" s="409"/>
      <c r="N92" s="180" t="str">
        <f>IF(別表1!$Z$13="","",別表1!$Z$13)</f>
        <v/>
      </c>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c r="AO92" s="180"/>
      <c r="AP92" s="65"/>
      <c r="AQ92" s="108"/>
      <c r="AR92" s="108"/>
      <c r="AS92" s="108"/>
      <c r="AT92" s="108"/>
      <c r="AU92" s="108"/>
      <c r="AV92" s="108"/>
      <c r="AW92" s="105"/>
      <c r="AX92" s="105"/>
      <c r="AY92" s="105"/>
      <c r="AZ92" s="105"/>
      <c r="BA92" s="105"/>
      <c r="BB92" s="105"/>
      <c r="BC92" s="105"/>
      <c r="BD92" s="105"/>
      <c r="BE92" s="105"/>
      <c r="BF92" s="329" t="s">
        <v>6</v>
      </c>
      <c r="BG92" s="329"/>
      <c r="BH92" s="329"/>
      <c r="BI92" s="329"/>
      <c r="BJ92" s="329"/>
      <c r="BK92" s="329"/>
    </row>
    <row r="93" spans="1:63" s="99" customFormat="1" ht="25.5" customHeight="1">
      <c r="A93" s="109"/>
      <c r="B93" s="109"/>
      <c r="C93" s="109"/>
      <c r="D93" s="109"/>
      <c r="E93" s="109"/>
      <c r="F93" s="109"/>
      <c r="G93" s="109"/>
      <c r="H93" s="109"/>
      <c r="I93" s="109"/>
      <c r="J93" s="109"/>
      <c r="K93" s="109"/>
      <c r="L93" s="109"/>
      <c r="M93" s="109"/>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1"/>
      <c r="AQ93" s="112"/>
      <c r="AR93" s="112"/>
      <c r="AS93" s="112"/>
      <c r="AT93" s="112"/>
      <c r="AU93" s="112"/>
      <c r="AV93" s="112"/>
      <c r="AW93" s="113"/>
      <c r="AX93" s="113"/>
      <c r="AY93" s="113"/>
      <c r="AZ93" s="113"/>
      <c r="BA93" s="113"/>
      <c r="BB93" s="113"/>
      <c r="BC93" s="113"/>
      <c r="BD93" s="113"/>
      <c r="BE93" s="113"/>
      <c r="BF93" s="114"/>
      <c r="BG93" s="114"/>
      <c r="BH93" s="114"/>
      <c r="BI93" s="114"/>
      <c r="BJ93" s="114"/>
      <c r="BK93" s="114"/>
    </row>
    <row r="94" spans="1:63" ht="30" customHeight="1">
      <c r="A94" s="307" t="s">
        <v>105</v>
      </c>
      <c r="B94" s="307"/>
      <c r="C94" s="307"/>
      <c r="D94" s="307"/>
      <c r="E94" s="307"/>
      <c r="F94" s="307"/>
      <c r="G94" s="307"/>
      <c r="H94" s="307"/>
      <c r="I94" s="307"/>
      <c r="J94" s="307"/>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307"/>
      <c r="AX94" s="307"/>
      <c r="AY94" s="307"/>
      <c r="AZ94" s="307"/>
      <c r="BA94" s="126"/>
      <c r="BB94" s="126"/>
      <c r="BC94" s="126"/>
      <c r="BD94" s="126"/>
      <c r="BE94" s="345" t="s">
        <v>59</v>
      </c>
      <c r="BF94" s="345"/>
      <c r="BG94" s="345"/>
      <c r="BH94" s="345"/>
      <c r="BI94" s="345"/>
      <c r="BJ94" s="345"/>
      <c r="BK94" s="345"/>
    </row>
    <row r="95" spans="1:63" ht="15" customHeight="1">
      <c r="A95" s="442"/>
      <c r="B95" s="443"/>
      <c r="C95" s="443"/>
      <c r="D95" s="443"/>
      <c r="E95" s="443"/>
      <c r="F95" s="443"/>
      <c r="G95" s="443"/>
      <c r="H95" s="444"/>
      <c r="I95" s="433" t="s">
        <v>127</v>
      </c>
      <c r="J95" s="434"/>
      <c r="K95" s="353"/>
      <c r="L95" s="353"/>
      <c r="M95" s="353"/>
      <c r="N95" s="352" t="s">
        <v>128</v>
      </c>
      <c r="O95" s="353"/>
      <c r="P95" s="353"/>
      <c r="Q95" s="353"/>
      <c r="R95" s="354"/>
      <c r="S95" s="352" t="s">
        <v>129</v>
      </c>
      <c r="T95" s="353"/>
      <c r="U95" s="353"/>
      <c r="V95" s="353"/>
      <c r="W95" s="354"/>
      <c r="X95" s="353" t="s">
        <v>130</v>
      </c>
      <c r="Y95" s="353"/>
      <c r="Z95" s="353"/>
      <c r="AA95" s="353"/>
      <c r="AB95" s="353"/>
      <c r="AC95" s="352" t="s">
        <v>131</v>
      </c>
      <c r="AD95" s="353"/>
      <c r="AE95" s="353"/>
      <c r="AF95" s="353"/>
      <c r="AG95" s="353"/>
      <c r="AH95" s="352" t="s">
        <v>132</v>
      </c>
      <c r="AI95" s="353"/>
      <c r="AJ95" s="353"/>
      <c r="AK95" s="353"/>
      <c r="AL95" s="353"/>
      <c r="AM95" s="352" t="s">
        <v>133</v>
      </c>
      <c r="AN95" s="353"/>
      <c r="AO95" s="353"/>
      <c r="AP95" s="353"/>
      <c r="AQ95" s="353"/>
      <c r="AR95" s="352" t="s">
        <v>134</v>
      </c>
      <c r="AS95" s="353"/>
      <c r="AT95" s="353"/>
      <c r="AU95" s="353"/>
      <c r="AV95" s="354"/>
      <c r="AW95" s="352" t="s">
        <v>135</v>
      </c>
      <c r="AX95" s="353"/>
      <c r="AY95" s="353"/>
      <c r="AZ95" s="353"/>
      <c r="BA95" s="353"/>
      <c r="BB95" s="352" t="s">
        <v>136</v>
      </c>
      <c r="BC95" s="353"/>
      <c r="BD95" s="353"/>
      <c r="BE95" s="353"/>
      <c r="BF95" s="354"/>
      <c r="BG95" s="334" t="s">
        <v>137</v>
      </c>
      <c r="BH95" s="335"/>
      <c r="BI95" s="335"/>
      <c r="BJ95" s="335"/>
      <c r="BK95" s="336"/>
    </row>
    <row r="96" spans="1:63" ht="15" customHeight="1" thickBot="1">
      <c r="A96" s="445"/>
      <c r="B96" s="446"/>
      <c r="C96" s="446"/>
      <c r="D96" s="446"/>
      <c r="E96" s="446"/>
      <c r="F96" s="446"/>
      <c r="G96" s="446"/>
      <c r="H96" s="447"/>
      <c r="I96" s="102" t="str">
        <f>IF(I6="","",I6)</f>
        <v>R</v>
      </c>
      <c r="J96" s="47" t="str">
        <f>IF(J6="","",J6)</f>
        <v/>
      </c>
      <c r="K96" s="117" t="s">
        <v>116</v>
      </c>
      <c r="L96" s="47" t="str">
        <f>IF(L6="","",L6)</f>
        <v/>
      </c>
      <c r="M96" s="118" t="s">
        <v>138</v>
      </c>
      <c r="N96" s="102" t="str">
        <f>IF(N6="","",N6)</f>
        <v>R</v>
      </c>
      <c r="O96" s="47" t="str">
        <f>IF(O6="","",O6)</f>
        <v/>
      </c>
      <c r="P96" s="117" t="s">
        <v>116</v>
      </c>
      <c r="Q96" s="47" t="str">
        <f>IF(Q6="","",Q6)</f>
        <v/>
      </c>
      <c r="R96" s="118" t="s">
        <v>138</v>
      </c>
      <c r="S96" s="102" t="str">
        <f>IF(S6="","",S6)</f>
        <v>R</v>
      </c>
      <c r="T96" s="47" t="str">
        <f>IF(T6="","",T6)</f>
        <v/>
      </c>
      <c r="U96" s="117" t="s">
        <v>116</v>
      </c>
      <c r="V96" s="47" t="str">
        <f>IF(V6="","",V6)</f>
        <v/>
      </c>
      <c r="W96" s="118" t="s">
        <v>138</v>
      </c>
      <c r="X96" s="102" t="str">
        <f>IF(X6="","",X6)</f>
        <v>R</v>
      </c>
      <c r="Y96" s="47" t="str">
        <f>IF(Y6="","",Y6)</f>
        <v/>
      </c>
      <c r="Z96" s="117" t="s">
        <v>116</v>
      </c>
      <c r="AA96" s="47" t="str">
        <f>IF(AA6="","",AA6)</f>
        <v/>
      </c>
      <c r="AB96" s="118" t="s">
        <v>138</v>
      </c>
      <c r="AC96" s="102" t="str">
        <f>IF(AC6="","",AC6)</f>
        <v>R</v>
      </c>
      <c r="AD96" s="47" t="str">
        <f>IF(AD6="","",AD6)</f>
        <v/>
      </c>
      <c r="AE96" s="117" t="s">
        <v>116</v>
      </c>
      <c r="AF96" s="47" t="str">
        <f>IF(AF6="","",AF6)</f>
        <v/>
      </c>
      <c r="AG96" s="118" t="s">
        <v>138</v>
      </c>
      <c r="AH96" s="102" t="str">
        <f>IF(AH6="","",AH6)</f>
        <v>R</v>
      </c>
      <c r="AI96" s="47" t="str">
        <f>IF(AI6="","",AI6)</f>
        <v/>
      </c>
      <c r="AJ96" s="117" t="s">
        <v>116</v>
      </c>
      <c r="AK96" s="47" t="str">
        <f>IF(AK6="","",AK6)</f>
        <v/>
      </c>
      <c r="AL96" s="118" t="s">
        <v>138</v>
      </c>
      <c r="AM96" s="102" t="str">
        <f>IF(AM6="","",AM6)</f>
        <v>R</v>
      </c>
      <c r="AN96" s="47" t="str">
        <f>IF(AN6="","",AN6)</f>
        <v/>
      </c>
      <c r="AO96" s="117" t="s">
        <v>116</v>
      </c>
      <c r="AP96" s="47" t="str">
        <f>IF(AP6="","",AP6)</f>
        <v/>
      </c>
      <c r="AQ96" s="118" t="s">
        <v>138</v>
      </c>
      <c r="AR96" s="102" t="str">
        <f>IF(AR6="","",AR6)</f>
        <v>R</v>
      </c>
      <c r="AS96" s="47" t="str">
        <f>IF(AS6="","",AS6)</f>
        <v/>
      </c>
      <c r="AT96" s="117" t="s">
        <v>116</v>
      </c>
      <c r="AU96" s="47" t="str">
        <f>IF(AU6="","",AU6)</f>
        <v/>
      </c>
      <c r="AV96" s="118" t="s">
        <v>138</v>
      </c>
      <c r="AW96" s="102" t="str">
        <f>IF(AW6="","",AW6)</f>
        <v>R</v>
      </c>
      <c r="AX96" s="47" t="str">
        <f>IF(AX6="","",AX6)</f>
        <v/>
      </c>
      <c r="AY96" s="117" t="s">
        <v>116</v>
      </c>
      <c r="AZ96" s="47" t="str">
        <f>IF(AZ6="","",AZ6)</f>
        <v/>
      </c>
      <c r="BA96" s="118" t="s">
        <v>138</v>
      </c>
      <c r="BB96" s="102" t="str">
        <f>IF(BB6="","",BB6)</f>
        <v>R</v>
      </c>
      <c r="BC96" s="47" t="str">
        <f>IF(BC6="","",BC6)</f>
        <v/>
      </c>
      <c r="BD96" s="117" t="s">
        <v>116</v>
      </c>
      <c r="BE96" s="47" t="str">
        <f>IF(BE6="","",BE6)</f>
        <v/>
      </c>
      <c r="BF96" s="118" t="s">
        <v>138</v>
      </c>
      <c r="BG96" s="102" t="str">
        <f>IF(BG6="","",BG6)</f>
        <v>R</v>
      </c>
      <c r="BH96" s="47" t="str">
        <f>IF(BH6="","",BH6)</f>
        <v/>
      </c>
      <c r="BI96" s="117" t="s">
        <v>116</v>
      </c>
      <c r="BJ96" s="47" t="str">
        <f>IF(BJ6="","",BJ6)</f>
        <v/>
      </c>
      <c r="BK96" s="118" t="s">
        <v>138</v>
      </c>
    </row>
    <row r="97" spans="1:63" ht="30" customHeight="1" thickTop="1">
      <c r="A97" s="397" t="s">
        <v>66</v>
      </c>
      <c r="B97" s="398"/>
      <c r="C97" s="398"/>
      <c r="D97" s="398"/>
      <c r="E97" s="398"/>
      <c r="F97" s="398"/>
      <c r="G97" s="398"/>
      <c r="H97" s="399"/>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9"/>
      <c r="AS97" s="320"/>
      <c r="AT97" s="320"/>
      <c r="AU97" s="320"/>
      <c r="AV97" s="321"/>
      <c r="AW97" s="319"/>
      <c r="AX97" s="320"/>
      <c r="AY97" s="320"/>
      <c r="AZ97" s="320"/>
      <c r="BA97" s="321"/>
      <c r="BB97" s="319"/>
      <c r="BC97" s="320"/>
      <c r="BD97" s="320"/>
      <c r="BE97" s="320"/>
      <c r="BF97" s="321"/>
      <c r="BG97" s="319"/>
      <c r="BH97" s="320"/>
      <c r="BI97" s="320"/>
      <c r="BJ97" s="320"/>
      <c r="BK97" s="321"/>
    </row>
    <row r="98" spans="1:63" ht="30" customHeight="1">
      <c r="A98" s="364" t="s">
        <v>67</v>
      </c>
      <c r="B98" s="365"/>
      <c r="C98" s="365"/>
      <c r="D98" s="365"/>
      <c r="E98" s="365"/>
      <c r="F98" s="365"/>
      <c r="G98" s="365"/>
      <c r="H98" s="366"/>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317"/>
      <c r="AP98" s="317"/>
      <c r="AQ98" s="317"/>
      <c r="AR98" s="317"/>
      <c r="AS98" s="317"/>
      <c r="AT98" s="317"/>
      <c r="AU98" s="317"/>
      <c r="AV98" s="317"/>
      <c r="AW98" s="317"/>
      <c r="AX98" s="317"/>
      <c r="AY98" s="317"/>
      <c r="AZ98" s="317"/>
      <c r="BA98" s="317"/>
      <c r="BB98" s="317"/>
      <c r="BC98" s="317"/>
      <c r="BD98" s="317"/>
      <c r="BE98" s="317"/>
      <c r="BF98" s="317"/>
      <c r="BG98" s="317"/>
      <c r="BH98" s="317"/>
      <c r="BI98" s="317"/>
      <c r="BJ98" s="317"/>
      <c r="BK98" s="317"/>
    </row>
    <row r="99" spans="1:63" ht="30" customHeight="1">
      <c r="A99" s="368" t="s">
        <v>80</v>
      </c>
      <c r="B99" s="369"/>
      <c r="C99" s="365"/>
      <c r="D99" s="365"/>
      <c r="E99" s="365"/>
      <c r="F99" s="365"/>
      <c r="G99" s="365"/>
      <c r="H99" s="366"/>
      <c r="I99" s="301" t="str">
        <f>IF(I97="","",I97-I98)</f>
        <v/>
      </c>
      <c r="J99" s="301"/>
      <c r="K99" s="301"/>
      <c r="L99" s="301"/>
      <c r="M99" s="301"/>
      <c r="N99" s="301" t="str">
        <f t="shared" ref="N99" si="274">IF(N97="","",N97-N98)</f>
        <v/>
      </c>
      <c r="O99" s="301"/>
      <c r="P99" s="301"/>
      <c r="Q99" s="301"/>
      <c r="R99" s="301"/>
      <c r="S99" s="301" t="str">
        <f t="shared" ref="S99" si="275">IF(S97="","",S97-S98)</f>
        <v/>
      </c>
      <c r="T99" s="301"/>
      <c r="U99" s="301"/>
      <c r="V99" s="301"/>
      <c r="W99" s="301"/>
      <c r="X99" s="301" t="str">
        <f>IF(X97="","",X97-X98)</f>
        <v/>
      </c>
      <c r="Y99" s="301"/>
      <c r="Z99" s="301"/>
      <c r="AA99" s="301"/>
      <c r="AB99" s="301"/>
      <c r="AC99" s="301" t="str">
        <f t="shared" ref="AC99" si="276">IF(AC97="","",AC97-AC98)</f>
        <v/>
      </c>
      <c r="AD99" s="301"/>
      <c r="AE99" s="301"/>
      <c r="AF99" s="301"/>
      <c r="AG99" s="301"/>
      <c r="AH99" s="301" t="str">
        <f t="shared" ref="AH99" si="277">IF(AH97="","",AH97-AH98)</f>
        <v/>
      </c>
      <c r="AI99" s="301"/>
      <c r="AJ99" s="301"/>
      <c r="AK99" s="301"/>
      <c r="AL99" s="301"/>
      <c r="AM99" s="301" t="str">
        <f t="shared" ref="AM99" si="278">IF(AM97="","",AM97-AM98)</f>
        <v/>
      </c>
      <c r="AN99" s="301"/>
      <c r="AO99" s="301"/>
      <c r="AP99" s="301"/>
      <c r="AQ99" s="301"/>
      <c r="AR99" s="301" t="str">
        <f t="shared" ref="AR99" si="279">IF(AR97="","",AR97-AR98)</f>
        <v/>
      </c>
      <c r="AS99" s="301"/>
      <c r="AT99" s="301"/>
      <c r="AU99" s="301"/>
      <c r="AV99" s="301"/>
      <c r="AW99" s="301" t="str">
        <f t="shared" ref="AW99" si="280">IF(AW97="","",AW97-AW98)</f>
        <v/>
      </c>
      <c r="AX99" s="301"/>
      <c r="AY99" s="301"/>
      <c r="AZ99" s="301"/>
      <c r="BA99" s="301"/>
      <c r="BB99" s="301" t="str">
        <f t="shared" ref="BB99" si="281">IF(BB97="","",BB97-BB98)</f>
        <v/>
      </c>
      <c r="BC99" s="301"/>
      <c r="BD99" s="301"/>
      <c r="BE99" s="301"/>
      <c r="BF99" s="301"/>
      <c r="BG99" s="301" t="str">
        <f>IF(BG97="","",BG97-BG98)</f>
        <v/>
      </c>
      <c r="BH99" s="301"/>
      <c r="BI99" s="301"/>
      <c r="BJ99" s="301"/>
      <c r="BK99" s="301"/>
    </row>
    <row r="100" spans="1:63" ht="30" customHeight="1">
      <c r="A100" s="368" t="s">
        <v>68</v>
      </c>
      <c r="B100" s="369"/>
      <c r="C100" s="369"/>
      <c r="D100" s="369"/>
      <c r="E100" s="369"/>
      <c r="F100" s="369"/>
      <c r="G100" s="369"/>
      <c r="H100" s="410"/>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7"/>
      <c r="AZ100" s="317"/>
      <c r="BA100" s="317"/>
      <c r="BB100" s="317"/>
      <c r="BC100" s="317"/>
      <c r="BD100" s="317"/>
      <c r="BE100" s="317"/>
      <c r="BF100" s="317"/>
      <c r="BG100" s="317"/>
      <c r="BH100" s="317"/>
      <c r="BI100" s="317"/>
      <c r="BJ100" s="317"/>
      <c r="BK100" s="317"/>
    </row>
    <row r="101" spans="1:63" ht="30" customHeight="1">
      <c r="A101" s="368" t="s">
        <v>106</v>
      </c>
      <c r="B101" s="365"/>
      <c r="C101" s="365"/>
      <c r="D101" s="365"/>
      <c r="E101" s="365"/>
      <c r="F101" s="365"/>
      <c r="G101" s="365"/>
      <c r="H101" s="366"/>
      <c r="I101" s="301" t="str">
        <f>IF(I99="","",I99-I100)</f>
        <v/>
      </c>
      <c r="J101" s="301"/>
      <c r="K101" s="301"/>
      <c r="L101" s="301"/>
      <c r="M101" s="301"/>
      <c r="N101" s="301" t="str">
        <f>IF(N99="","",N99-N100)</f>
        <v/>
      </c>
      <c r="O101" s="301"/>
      <c r="P101" s="301"/>
      <c r="Q101" s="301"/>
      <c r="R101" s="301"/>
      <c r="S101" s="301" t="str">
        <f>IF(S99="","",S99-S100)</f>
        <v/>
      </c>
      <c r="T101" s="301"/>
      <c r="U101" s="301"/>
      <c r="V101" s="301"/>
      <c r="W101" s="301"/>
      <c r="X101" s="301" t="str">
        <f>IF(X99="","",X99-X100)</f>
        <v/>
      </c>
      <c r="Y101" s="301"/>
      <c r="Z101" s="301"/>
      <c r="AA101" s="301"/>
      <c r="AB101" s="301"/>
      <c r="AC101" s="301" t="str">
        <f>IF(AC99="","",AC99-AC100)</f>
        <v/>
      </c>
      <c r="AD101" s="301"/>
      <c r="AE101" s="301"/>
      <c r="AF101" s="301"/>
      <c r="AG101" s="301"/>
      <c r="AH101" s="301" t="str">
        <f>IF(AH99="","",AH99-AH100)</f>
        <v/>
      </c>
      <c r="AI101" s="301"/>
      <c r="AJ101" s="301"/>
      <c r="AK101" s="301"/>
      <c r="AL101" s="301"/>
      <c r="AM101" s="301" t="str">
        <f>IF(AM99="","",AM99-AM100)</f>
        <v/>
      </c>
      <c r="AN101" s="301"/>
      <c r="AO101" s="301"/>
      <c r="AP101" s="301"/>
      <c r="AQ101" s="301"/>
      <c r="AR101" s="301" t="str">
        <f>IF(AR99="","",AR99-AR100)</f>
        <v/>
      </c>
      <c r="AS101" s="301"/>
      <c r="AT101" s="301"/>
      <c r="AU101" s="301"/>
      <c r="AV101" s="301"/>
      <c r="AW101" s="301" t="str">
        <f>IF(AW99="","",AW99-AW100)</f>
        <v/>
      </c>
      <c r="AX101" s="301"/>
      <c r="AY101" s="301"/>
      <c r="AZ101" s="301"/>
      <c r="BA101" s="301"/>
      <c r="BB101" s="301" t="str">
        <f>IF(BB99="","",BB99-BB100)</f>
        <v/>
      </c>
      <c r="BC101" s="301"/>
      <c r="BD101" s="301"/>
      <c r="BE101" s="301"/>
      <c r="BF101" s="301"/>
      <c r="BG101" s="301" t="str">
        <f>IF(BG99="","",BG99-BG100)</f>
        <v/>
      </c>
      <c r="BH101" s="301"/>
      <c r="BI101" s="301"/>
      <c r="BJ101" s="301"/>
      <c r="BK101" s="301"/>
    </row>
    <row r="102" spans="1:63" ht="30" customHeight="1" thickBot="1">
      <c r="A102" s="415" t="s">
        <v>97</v>
      </c>
      <c r="B102" s="416"/>
      <c r="C102" s="416"/>
      <c r="D102" s="416"/>
      <c r="E102" s="416"/>
      <c r="F102" s="416"/>
      <c r="G102" s="416"/>
      <c r="H102" s="417"/>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c r="AT102" s="314"/>
      <c r="AU102" s="314"/>
      <c r="AV102" s="314"/>
      <c r="AW102" s="314"/>
      <c r="AX102" s="314"/>
      <c r="AY102" s="314"/>
      <c r="AZ102" s="314"/>
      <c r="BA102" s="314"/>
      <c r="BB102" s="314"/>
      <c r="BC102" s="314"/>
      <c r="BD102" s="314"/>
      <c r="BE102" s="314"/>
      <c r="BF102" s="314"/>
      <c r="BG102" s="314"/>
      <c r="BH102" s="314"/>
      <c r="BI102" s="314"/>
      <c r="BJ102" s="314"/>
      <c r="BK102" s="314"/>
    </row>
    <row r="103" spans="1:63" ht="30" customHeight="1" thickBot="1">
      <c r="A103" s="338" t="s">
        <v>98</v>
      </c>
      <c r="B103" s="339"/>
      <c r="C103" s="340"/>
      <c r="D103" s="340"/>
      <c r="E103" s="340"/>
      <c r="F103" s="340"/>
      <c r="G103" s="340"/>
      <c r="H103" s="341"/>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5"/>
      <c r="AP103" s="315"/>
      <c r="AQ103" s="315"/>
      <c r="AR103" s="315"/>
      <c r="AS103" s="315"/>
      <c r="AT103" s="315"/>
      <c r="AU103" s="315"/>
      <c r="AV103" s="315"/>
      <c r="AW103" s="315"/>
      <c r="AX103" s="315"/>
      <c r="AY103" s="315"/>
      <c r="AZ103" s="315"/>
      <c r="BA103" s="315"/>
      <c r="BB103" s="315"/>
      <c r="BC103" s="315"/>
      <c r="BD103" s="315"/>
      <c r="BE103" s="315"/>
      <c r="BF103" s="315"/>
      <c r="BG103" s="315"/>
      <c r="BH103" s="315"/>
      <c r="BI103" s="315"/>
      <c r="BJ103" s="315"/>
      <c r="BK103" s="315"/>
    </row>
    <row r="104" spans="1:63" ht="30" customHeight="1">
      <c r="A104" s="397" t="s">
        <v>69</v>
      </c>
      <c r="B104" s="398"/>
      <c r="C104" s="398"/>
      <c r="D104" s="398"/>
      <c r="E104" s="398"/>
      <c r="F104" s="398"/>
      <c r="G104" s="398"/>
      <c r="H104" s="399"/>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316"/>
      <c r="BA104" s="316"/>
      <c r="BB104" s="316"/>
      <c r="BC104" s="316"/>
      <c r="BD104" s="316"/>
      <c r="BE104" s="316"/>
      <c r="BF104" s="316"/>
      <c r="BG104" s="316"/>
      <c r="BH104" s="316"/>
      <c r="BI104" s="316"/>
      <c r="BJ104" s="316"/>
      <c r="BK104" s="316"/>
    </row>
    <row r="105" spans="1:63" ht="30" customHeight="1">
      <c r="A105" s="368" t="s">
        <v>187</v>
      </c>
      <c r="B105" s="365"/>
      <c r="C105" s="365"/>
      <c r="D105" s="365"/>
      <c r="E105" s="365"/>
      <c r="F105" s="365"/>
      <c r="G105" s="365"/>
      <c r="H105" s="366"/>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7"/>
      <c r="AZ105" s="317"/>
      <c r="BA105" s="317"/>
      <c r="BB105" s="317"/>
      <c r="BC105" s="317"/>
      <c r="BD105" s="317"/>
      <c r="BE105" s="317"/>
      <c r="BF105" s="317"/>
      <c r="BG105" s="317"/>
      <c r="BH105" s="317"/>
      <c r="BI105" s="317"/>
      <c r="BJ105" s="317"/>
      <c r="BK105" s="317"/>
    </row>
    <row r="106" spans="1:63" ht="30" customHeight="1">
      <c r="A106" s="368" t="s">
        <v>188</v>
      </c>
      <c r="B106" s="365"/>
      <c r="C106" s="365"/>
      <c r="D106" s="365"/>
      <c r="E106" s="365"/>
      <c r="F106" s="365"/>
      <c r="G106" s="365"/>
      <c r="H106" s="366"/>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7"/>
      <c r="AZ106" s="317"/>
      <c r="BA106" s="317"/>
      <c r="BB106" s="317"/>
      <c r="BC106" s="317"/>
      <c r="BD106" s="317"/>
      <c r="BE106" s="317"/>
      <c r="BF106" s="317"/>
      <c r="BG106" s="317"/>
      <c r="BH106" s="317"/>
      <c r="BI106" s="317"/>
      <c r="BJ106" s="317"/>
      <c r="BK106" s="317"/>
    </row>
    <row r="107" spans="1:63" ht="30" customHeight="1">
      <c r="A107" s="415" t="s">
        <v>190</v>
      </c>
      <c r="B107" s="416"/>
      <c r="C107" s="416"/>
      <c r="D107" s="416"/>
      <c r="E107" s="416"/>
      <c r="F107" s="416"/>
      <c r="G107" s="416"/>
      <c r="H107" s="417"/>
      <c r="I107" s="301" t="str">
        <f>IF(AND(I108="",I109=""),"",SUM(I108,I109))</f>
        <v/>
      </c>
      <c r="J107" s="301"/>
      <c r="K107" s="301"/>
      <c r="L107" s="301"/>
      <c r="M107" s="301"/>
      <c r="N107" s="301" t="str">
        <f t="shared" ref="N107" si="282">IF(AND(N108="",N109=""),"",SUM(N108,N109))</f>
        <v/>
      </c>
      <c r="O107" s="301"/>
      <c r="P107" s="301"/>
      <c r="Q107" s="301"/>
      <c r="R107" s="301"/>
      <c r="S107" s="301" t="str">
        <f t="shared" ref="S107" si="283">IF(AND(S108="",S109=""),"",SUM(S108,S109))</f>
        <v/>
      </c>
      <c r="T107" s="301"/>
      <c r="U107" s="301"/>
      <c r="V107" s="301"/>
      <c r="W107" s="301"/>
      <c r="X107" s="301" t="str">
        <f t="shared" ref="X107" si="284">IF(AND(X108="",X109=""),"",SUM(X108,X109))</f>
        <v/>
      </c>
      <c r="Y107" s="301"/>
      <c r="Z107" s="301"/>
      <c r="AA107" s="301"/>
      <c r="AB107" s="301"/>
      <c r="AC107" s="301" t="str">
        <f t="shared" ref="AC107" si="285">IF(AND(AC108="",AC109=""),"",SUM(AC108,AC109))</f>
        <v/>
      </c>
      <c r="AD107" s="301"/>
      <c r="AE107" s="301"/>
      <c r="AF107" s="301"/>
      <c r="AG107" s="301"/>
      <c r="AH107" s="301" t="str">
        <f t="shared" ref="AH107" si="286">IF(AND(AH108="",AH109=""),"",SUM(AH108,AH109))</f>
        <v/>
      </c>
      <c r="AI107" s="301"/>
      <c r="AJ107" s="301"/>
      <c r="AK107" s="301"/>
      <c r="AL107" s="301"/>
      <c r="AM107" s="301" t="str">
        <f t="shared" ref="AM107" si="287">IF(AND(AM108="",AM109=""),"",SUM(AM108,AM109))</f>
        <v/>
      </c>
      <c r="AN107" s="301"/>
      <c r="AO107" s="301"/>
      <c r="AP107" s="301"/>
      <c r="AQ107" s="301"/>
      <c r="AR107" s="301" t="str">
        <f t="shared" ref="AR107" si="288">IF(AND(AR108="",AR109=""),"",SUM(AR108,AR109))</f>
        <v/>
      </c>
      <c r="AS107" s="301"/>
      <c r="AT107" s="301"/>
      <c r="AU107" s="301"/>
      <c r="AV107" s="301"/>
      <c r="AW107" s="301" t="str">
        <f t="shared" ref="AW107" si="289">IF(AND(AW108="",AW109=""),"",SUM(AW108,AW109))</f>
        <v/>
      </c>
      <c r="AX107" s="301"/>
      <c r="AY107" s="301"/>
      <c r="AZ107" s="301"/>
      <c r="BA107" s="301"/>
      <c r="BB107" s="301" t="str">
        <f t="shared" ref="BB107" si="290">IF(AND(BB108="",BB109=""),"",SUM(BB108,BB109))</f>
        <v/>
      </c>
      <c r="BC107" s="301"/>
      <c r="BD107" s="301"/>
      <c r="BE107" s="301"/>
      <c r="BF107" s="301"/>
      <c r="BG107" s="301" t="str">
        <f>IF(AND(BG108="",BG109=""),"",SUM(BG108,BG109))</f>
        <v/>
      </c>
      <c r="BH107" s="301"/>
      <c r="BI107" s="301"/>
      <c r="BJ107" s="301"/>
      <c r="BK107" s="301"/>
    </row>
    <row r="108" spans="1:63" ht="30" customHeight="1">
      <c r="A108" s="418"/>
      <c r="B108" s="419"/>
      <c r="C108" s="422" t="s">
        <v>9</v>
      </c>
      <c r="D108" s="423"/>
      <c r="E108" s="423"/>
      <c r="F108" s="423"/>
      <c r="G108" s="423"/>
      <c r="H108" s="424"/>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302"/>
      <c r="AU108" s="302"/>
      <c r="AV108" s="302"/>
      <c r="AW108" s="302"/>
      <c r="AX108" s="302"/>
      <c r="AY108" s="302"/>
      <c r="AZ108" s="302"/>
      <c r="BA108" s="302"/>
      <c r="BB108" s="302"/>
      <c r="BC108" s="302"/>
      <c r="BD108" s="302"/>
      <c r="BE108" s="302"/>
      <c r="BF108" s="302"/>
      <c r="BG108" s="302"/>
      <c r="BH108" s="302"/>
      <c r="BI108" s="302"/>
      <c r="BJ108" s="302"/>
      <c r="BK108" s="302"/>
    </row>
    <row r="109" spans="1:63" ht="30" customHeight="1" thickBot="1">
      <c r="A109" s="420"/>
      <c r="B109" s="421"/>
      <c r="C109" s="425" t="s">
        <v>194</v>
      </c>
      <c r="D109" s="398"/>
      <c r="E109" s="398"/>
      <c r="F109" s="398"/>
      <c r="G109" s="398"/>
      <c r="H109" s="399"/>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c r="AX109" s="316"/>
      <c r="AY109" s="316"/>
      <c r="AZ109" s="316"/>
      <c r="BA109" s="316"/>
      <c r="BB109" s="316"/>
      <c r="BC109" s="316"/>
      <c r="BD109" s="316"/>
      <c r="BE109" s="316"/>
      <c r="BF109" s="316"/>
      <c r="BG109" s="316"/>
      <c r="BH109" s="316"/>
      <c r="BI109" s="316"/>
      <c r="BJ109" s="316"/>
      <c r="BK109" s="316"/>
    </row>
    <row r="110" spans="1:63" ht="30" customHeight="1" thickBot="1">
      <c r="A110" s="338" t="s">
        <v>70</v>
      </c>
      <c r="B110" s="339"/>
      <c r="C110" s="340"/>
      <c r="D110" s="340"/>
      <c r="E110" s="340"/>
      <c r="F110" s="340"/>
      <c r="G110" s="340"/>
      <c r="H110" s="341"/>
      <c r="I110" s="304" t="str">
        <f>IF(I97="","",SUM(I101,I104,I107))</f>
        <v/>
      </c>
      <c r="J110" s="305"/>
      <c r="K110" s="305"/>
      <c r="L110" s="305"/>
      <c r="M110" s="306"/>
      <c r="N110" s="304" t="str">
        <f t="shared" ref="N110" si="291">IF(N97="","",SUM(N101,N104,N107))</f>
        <v/>
      </c>
      <c r="O110" s="305"/>
      <c r="P110" s="305"/>
      <c r="Q110" s="305"/>
      <c r="R110" s="306"/>
      <c r="S110" s="304" t="str">
        <f t="shared" ref="S110" si="292">IF(S97="","",SUM(S101,S104,S107))</f>
        <v/>
      </c>
      <c r="T110" s="305"/>
      <c r="U110" s="305"/>
      <c r="V110" s="305"/>
      <c r="W110" s="306"/>
      <c r="X110" s="304" t="str">
        <f t="shared" ref="X110" si="293">IF(X97="","",SUM(X101,X104,X107))</f>
        <v/>
      </c>
      <c r="Y110" s="305"/>
      <c r="Z110" s="305"/>
      <c r="AA110" s="305"/>
      <c r="AB110" s="306"/>
      <c r="AC110" s="304" t="str">
        <f t="shared" ref="AC110" si="294">IF(AC97="","",SUM(AC101,AC104,AC107))</f>
        <v/>
      </c>
      <c r="AD110" s="305"/>
      <c r="AE110" s="305"/>
      <c r="AF110" s="305"/>
      <c r="AG110" s="306"/>
      <c r="AH110" s="304" t="str">
        <f t="shared" ref="AH110" si="295">IF(AH97="","",SUM(AH101,AH104,AH107))</f>
        <v/>
      </c>
      <c r="AI110" s="305"/>
      <c r="AJ110" s="305"/>
      <c r="AK110" s="305"/>
      <c r="AL110" s="306"/>
      <c r="AM110" s="304" t="str">
        <f t="shared" ref="AM110" si="296">IF(AM97="","",SUM(AM101,AM104,AM107))</f>
        <v/>
      </c>
      <c r="AN110" s="305"/>
      <c r="AO110" s="305"/>
      <c r="AP110" s="305"/>
      <c r="AQ110" s="306"/>
      <c r="AR110" s="304" t="str">
        <f t="shared" ref="AR110" si="297">IF(AR97="","",SUM(AR101,AR104,AR107))</f>
        <v/>
      </c>
      <c r="AS110" s="305"/>
      <c r="AT110" s="305"/>
      <c r="AU110" s="305"/>
      <c r="AV110" s="306"/>
      <c r="AW110" s="304" t="str">
        <f t="shared" ref="AW110" si="298">IF(AW97="","",SUM(AW101,AW104,AW107))</f>
        <v/>
      </c>
      <c r="AX110" s="305"/>
      <c r="AY110" s="305"/>
      <c r="AZ110" s="305"/>
      <c r="BA110" s="306"/>
      <c r="BB110" s="304" t="str">
        <f t="shared" ref="BB110" si="299">IF(BB97="","",SUM(BB101,BB104,BB107))</f>
        <v/>
      </c>
      <c r="BC110" s="305"/>
      <c r="BD110" s="305"/>
      <c r="BE110" s="305"/>
      <c r="BF110" s="306"/>
      <c r="BG110" s="304" t="str">
        <f>IF(BG97="","",SUM(BG101,BG104,BG107))</f>
        <v/>
      </c>
      <c r="BH110" s="305"/>
      <c r="BI110" s="305"/>
      <c r="BJ110" s="305"/>
      <c r="BK110" s="306"/>
    </row>
    <row r="111" spans="1:63" ht="30" customHeight="1">
      <c r="A111" s="415" t="s">
        <v>193</v>
      </c>
      <c r="B111" s="416"/>
      <c r="C111" s="416"/>
      <c r="D111" s="416"/>
      <c r="E111" s="416"/>
      <c r="F111" s="416"/>
      <c r="G111" s="416"/>
      <c r="H111" s="417"/>
      <c r="I111" s="448"/>
      <c r="J111" s="448"/>
      <c r="K111" s="448"/>
      <c r="L111" s="448"/>
      <c r="M111" s="448"/>
      <c r="N111" s="430"/>
      <c r="O111" s="431"/>
      <c r="P111" s="431"/>
      <c r="Q111" s="431"/>
      <c r="R111" s="432"/>
      <c r="S111" s="430"/>
      <c r="T111" s="431"/>
      <c r="U111" s="431"/>
      <c r="V111" s="431"/>
      <c r="W111" s="432"/>
      <c r="X111" s="346" t="str">
        <f>IF(AND(X112="",X114="",X115=""),"",-X112+X114+X115)</f>
        <v/>
      </c>
      <c r="Y111" s="346"/>
      <c r="Z111" s="346"/>
      <c r="AA111" s="346"/>
      <c r="AB111" s="346"/>
      <c r="AC111" s="346" t="str">
        <f>IF(X111="","",X111-AC112+AC114+AC115)</f>
        <v/>
      </c>
      <c r="AD111" s="346"/>
      <c r="AE111" s="346"/>
      <c r="AF111" s="346"/>
      <c r="AG111" s="346"/>
      <c r="AH111" s="330" t="str">
        <f t="shared" ref="AH111" si="300">IF(AC111="","",AC111-AH112+AH114+AH115)</f>
        <v/>
      </c>
      <c r="AI111" s="331"/>
      <c r="AJ111" s="331"/>
      <c r="AK111" s="331"/>
      <c r="AL111" s="332"/>
      <c r="AM111" s="330" t="str">
        <f t="shared" ref="AM111" si="301">IF(AH111="","",AH111-AM112+AM114+AM115)</f>
        <v/>
      </c>
      <c r="AN111" s="331"/>
      <c r="AO111" s="331"/>
      <c r="AP111" s="331"/>
      <c r="AQ111" s="332"/>
      <c r="AR111" s="330" t="str">
        <f t="shared" ref="AR111" si="302">IF(AM111="","",AM111-AR112+AR114+AR115)</f>
        <v/>
      </c>
      <c r="AS111" s="331"/>
      <c r="AT111" s="331"/>
      <c r="AU111" s="331"/>
      <c r="AV111" s="332"/>
      <c r="AW111" s="330" t="str">
        <f t="shared" ref="AW111" si="303">IF(AR111="","",AR111-AW112+AW114+AW115)</f>
        <v/>
      </c>
      <c r="AX111" s="331"/>
      <c r="AY111" s="331"/>
      <c r="AZ111" s="331"/>
      <c r="BA111" s="332"/>
      <c r="BB111" s="330" t="str">
        <f t="shared" ref="BB111" si="304">IF(AW111="","",AW111-BB112+BB114+BB115)</f>
        <v/>
      </c>
      <c r="BC111" s="331"/>
      <c r="BD111" s="331"/>
      <c r="BE111" s="331"/>
      <c r="BF111" s="332"/>
      <c r="BG111" s="330" t="str">
        <f t="shared" ref="BG111" si="305">IF(BB111="","",BB111-BG112+BG114+BG115)</f>
        <v/>
      </c>
      <c r="BH111" s="331"/>
      <c r="BI111" s="331"/>
      <c r="BJ111" s="331"/>
      <c r="BK111" s="332"/>
    </row>
    <row r="112" spans="1:63" ht="30" customHeight="1">
      <c r="A112" s="370"/>
      <c r="B112" s="371"/>
      <c r="C112" s="374" t="s">
        <v>4</v>
      </c>
      <c r="D112" s="375"/>
      <c r="E112" s="375"/>
      <c r="F112" s="375"/>
      <c r="G112" s="375"/>
      <c r="H112" s="376"/>
      <c r="I112" s="377"/>
      <c r="J112" s="377"/>
      <c r="K112" s="377"/>
      <c r="L112" s="377"/>
      <c r="M112" s="377"/>
      <c r="N112" s="308"/>
      <c r="O112" s="309"/>
      <c r="P112" s="309"/>
      <c r="Q112" s="309"/>
      <c r="R112" s="310"/>
      <c r="S112" s="377"/>
      <c r="T112" s="377"/>
      <c r="U112" s="377"/>
      <c r="V112" s="377"/>
      <c r="W112" s="377"/>
      <c r="X112" s="377"/>
      <c r="Y112" s="377"/>
      <c r="Z112" s="377"/>
      <c r="AA112" s="377"/>
      <c r="AB112" s="377"/>
      <c r="AC112" s="377"/>
      <c r="AD112" s="377"/>
      <c r="AE112" s="377"/>
      <c r="AF112" s="377"/>
      <c r="AG112" s="377"/>
      <c r="AH112" s="308"/>
      <c r="AI112" s="309"/>
      <c r="AJ112" s="309"/>
      <c r="AK112" s="309"/>
      <c r="AL112" s="310"/>
      <c r="AM112" s="308"/>
      <c r="AN112" s="309"/>
      <c r="AO112" s="309"/>
      <c r="AP112" s="309"/>
      <c r="AQ112" s="310"/>
      <c r="AR112" s="308"/>
      <c r="AS112" s="309"/>
      <c r="AT112" s="309"/>
      <c r="AU112" s="309"/>
      <c r="AV112" s="310"/>
      <c r="AW112" s="308"/>
      <c r="AX112" s="309"/>
      <c r="AY112" s="309"/>
      <c r="AZ112" s="309"/>
      <c r="BA112" s="310"/>
      <c r="BB112" s="308"/>
      <c r="BC112" s="309"/>
      <c r="BD112" s="309"/>
      <c r="BE112" s="309"/>
      <c r="BF112" s="310"/>
      <c r="BG112" s="308"/>
      <c r="BH112" s="309"/>
      <c r="BI112" s="309"/>
      <c r="BJ112" s="309"/>
      <c r="BK112" s="310"/>
    </row>
    <row r="113" spans="1:63" ht="30" customHeight="1">
      <c r="A113" s="370"/>
      <c r="B113" s="371"/>
      <c r="C113" s="391" t="s">
        <v>82</v>
      </c>
      <c r="D113" s="392"/>
      <c r="E113" s="392"/>
      <c r="F113" s="392"/>
      <c r="G113" s="392"/>
      <c r="H113" s="393"/>
      <c r="I113" s="441"/>
      <c r="J113" s="441"/>
      <c r="K113" s="441"/>
      <c r="L113" s="441"/>
      <c r="M113" s="441"/>
      <c r="N113" s="322"/>
      <c r="O113" s="323"/>
      <c r="P113" s="323"/>
      <c r="Q113" s="323"/>
      <c r="R113" s="324"/>
      <c r="S113" s="441"/>
      <c r="T113" s="441"/>
      <c r="U113" s="441"/>
      <c r="V113" s="441"/>
      <c r="W113" s="441"/>
      <c r="X113" s="441"/>
      <c r="Y113" s="441"/>
      <c r="Z113" s="441"/>
      <c r="AA113" s="441"/>
      <c r="AB113" s="441"/>
      <c r="AC113" s="441"/>
      <c r="AD113" s="441"/>
      <c r="AE113" s="441"/>
      <c r="AF113" s="441"/>
      <c r="AG113" s="441"/>
      <c r="AH113" s="322"/>
      <c r="AI113" s="323"/>
      <c r="AJ113" s="323"/>
      <c r="AK113" s="323"/>
      <c r="AL113" s="324"/>
      <c r="AM113" s="322"/>
      <c r="AN113" s="323"/>
      <c r="AO113" s="323"/>
      <c r="AP113" s="323"/>
      <c r="AQ113" s="324"/>
      <c r="AR113" s="322"/>
      <c r="AS113" s="323"/>
      <c r="AT113" s="323"/>
      <c r="AU113" s="323"/>
      <c r="AV113" s="324"/>
      <c r="AW113" s="322"/>
      <c r="AX113" s="323"/>
      <c r="AY113" s="323"/>
      <c r="AZ113" s="323"/>
      <c r="BA113" s="324"/>
      <c r="BB113" s="322"/>
      <c r="BC113" s="323"/>
      <c r="BD113" s="323"/>
      <c r="BE113" s="323"/>
      <c r="BF113" s="324"/>
      <c r="BG113" s="322"/>
      <c r="BH113" s="323"/>
      <c r="BI113" s="323"/>
      <c r="BJ113" s="323"/>
      <c r="BK113" s="324"/>
    </row>
    <row r="114" spans="1:63" ht="30" customHeight="1">
      <c r="A114" s="370"/>
      <c r="B114" s="371"/>
      <c r="C114" s="385" t="s">
        <v>83</v>
      </c>
      <c r="D114" s="386"/>
      <c r="E114" s="386"/>
      <c r="F114" s="386"/>
      <c r="G114" s="386"/>
      <c r="H114" s="387"/>
      <c r="I114" s="377"/>
      <c r="J114" s="377"/>
      <c r="K114" s="377"/>
      <c r="L114" s="377"/>
      <c r="M114" s="377"/>
      <c r="N114" s="308"/>
      <c r="O114" s="309"/>
      <c r="P114" s="309"/>
      <c r="Q114" s="309"/>
      <c r="R114" s="310"/>
      <c r="S114" s="377"/>
      <c r="T114" s="377"/>
      <c r="U114" s="377"/>
      <c r="V114" s="377"/>
      <c r="W114" s="377"/>
      <c r="X114" s="377"/>
      <c r="Y114" s="377"/>
      <c r="Z114" s="377"/>
      <c r="AA114" s="377"/>
      <c r="AB114" s="377"/>
      <c r="AC114" s="377"/>
      <c r="AD114" s="377"/>
      <c r="AE114" s="377"/>
      <c r="AF114" s="377"/>
      <c r="AG114" s="377"/>
      <c r="AH114" s="308"/>
      <c r="AI114" s="309"/>
      <c r="AJ114" s="309"/>
      <c r="AK114" s="309"/>
      <c r="AL114" s="310"/>
      <c r="AM114" s="308"/>
      <c r="AN114" s="309"/>
      <c r="AO114" s="309"/>
      <c r="AP114" s="309"/>
      <c r="AQ114" s="310"/>
      <c r="AR114" s="308"/>
      <c r="AS114" s="309"/>
      <c r="AT114" s="309"/>
      <c r="AU114" s="309"/>
      <c r="AV114" s="310"/>
      <c r="AW114" s="308"/>
      <c r="AX114" s="309"/>
      <c r="AY114" s="309"/>
      <c r="AZ114" s="309"/>
      <c r="BA114" s="310"/>
      <c r="BB114" s="308"/>
      <c r="BC114" s="309"/>
      <c r="BD114" s="309"/>
      <c r="BE114" s="309"/>
      <c r="BF114" s="310"/>
      <c r="BG114" s="308"/>
      <c r="BH114" s="309"/>
      <c r="BI114" s="309"/>
      <c r="BJ114" s="309"/>
      <c r="BK114" s="310"/>
    </row>
    <row r="115" spans="1:63" ht="30" customHeight="1" thickBot="1">
      <c r="A115" s="372"/>
      <c r="B115" s="373"/>
      <c r="C115" s="378" t="s">
        <v>84</v>
      </c>
      <c r="D115" s="379"/>
      <c r="E115" s="379"/>
      <c r="F115" s="379"/>
      <c r="G115" s="379"/>
      <c r="H115" s="380"/>
      <c r="I115" s="337"/>
      <c r="J115" s="337"/>
      <c r="K115" s="337"/>
      <c r="L115" s="337"/>
      <c r="M115" s="337"/>
      <c r="N115" s="337"/>
      <c r="O115" s="337"/>
      <c r="P115" s="337"/>
      <c r="Q115" s="337"/>
      <c r="R115" s="337"/>
      <c r="S115" s="337"/>
      <c r="T115" s="337"/>
      <c r="U115" s="337"/>
      <c r="V115" s="337"/>
      <c r="W115" s="337"/>
      <c r="X115" s="337"/>
      <c r="Y115" s="337"/>
      <c r="Z115" s="337"/>
      <c r="AA115" s="337"/>
      <c r="AB115" s="337"/>
      <c r="AC115" s="367"/>
      <c r="AD115" s="367"/>
      <c r="AE115" s="367"/>
      <c r="AF115" s="367"/>
      <c r="AG115" s="367"/>
      <c r="AH115" s="311"/>
      <c r="AI115" s="312"/>
      <c r="AJ115" s="312"/>
      <c r="AK115" s="312"/>
      <c r="AL115" s="313"/>
      <c r="AM115" s="311"/>
      <c r="AN115" s="312"/>
      <c r="AO115" s="312"/>
      <c r="AP115" s="312"/>
      <c r="AQ115" s="313"/>
      <c r="AR115" s="311"/>
      <c r="AS115" s="312"/>
      <c r="AT115" s="312"/>
      <c r="AU115" s="312"/>
      <c r="AV115" s="313"/>
      <c r="AW115" s="311"/>
      <c r="AX115" s="312"/>
      <c r="AY115" s="312"/>
      <c r="AZ115" s="312"/>
      <c r="BA115" s="313"/>
      <c r="BB115" s="311"/>
      <c r="BC115" s="312"/>
      <c r="BD115" s="312"/>
      <c r="BE115" s="312"/>
      <c r="BF115" s="313"/>
      <c r="BG115" s="311"/>
      <c r="BH115" s="312"/>
      <c r="BI115" s="312"/>
      <c r="BJ115" s="312"/>
      <c r="BK115" s="313"/>
    </row>
    <row r="116" spans="1:63" ht="30" customHeight="1" thickBot="1">
      <c r="A116" s="411" t="s">
        <v>71</v>
      </c>
      <c r="B116" s="412"/>
      <c r="C116" s="413"/>
      <c r="D116" s="413"/>
      <c r="E116" s="413"/>
      <c r="F116" s="413"/>
      <c r="G116" s="413"/>
      <c r="H116" s="414"/>
      <c r="I116" s="304" t="str">
        <f>IF(I97="","",ROUND(I110/I111,0))</f>
        <v/>
      </c>
      <c r="J116" s="305"/>
      <c r="K116" s="305"/>
      <c r="L116" s="305"/>
      <c r="M116" s="306"/>
      <c r="N116" s="304" t="str">
        <f t="shared" ref="N116" si="306">IF(N97="","",ROUND(N110/N111,0))</f>
        <v/>
      </c>
      <c r="O116" s="305"/>
      <c r="P116" s="305"/>
      <c r="Q116" s="305"/>
      <c r="R116" s="306"/>
      <c r="S116" s="304" t="str">
        <f t="shared" ref="S116" si="307">IF(S97="","",ROUND(S110/S111,0))</f>
        <v/>
      </c>
      <c r="T116" s="305"/>
      <c r="U116" s="305"/>
      <c r="V116" s="305"/>
      <c r="W116" s="306"/>
      <c r="X116" s="304" t="str">
        <f t="shared" ref="X116" si="308">IF(X97="","",ROUND(X110/X111,0))</f>
        <v/>
      </c>
      <c r="Y116" s="305"/>
      <c r="Z116" s="305"/>
      <c r="AA116" s="305"/>
      <c r="AB116" s="306"/>
      <c r="AC116" s="304" t="str">
        <f t="shared" ref="AC116" si="309">IF(AC97="","",ROUND(AC110/AC111,0))</f>
        <v/>
      </c>
      <c r="AD116" s="305"/>
      <c r="AE116" s="305"/>
      <c r="AF116" s="305"/>
      <c r="AG116" s="306"/>
      <c r="AH116" s="304" t="str">
        <f t="shared" ref="AH116" si="310">IF(AH97="","",ROUND(AH110/AH111,0))</f>
        <v/>
      </c>
      <c r="AI116" s="305"/>
      <c r="AJ116" s="305"/>
      <c r="AK116" s="305"/>
      <c r="AL116" s="306"/>
      <c r="AM116" s="304" t="str">
        <f t="shared" ref="AM116" si="311">IF(AM97="","",ROUND(AM110/AM111,0))</f>
        <v/>
      </c>
      <c r="AN116" s="305"/>
      <c r="AO116" s="305"/>
      <c r="AP116" s="305"/>
      <c r="AQ116" s="306"/>
      <c r="AR116" s="304" t="str">
        <f t="shared" ref="AR116" si="312">IF(AR97="","",ROUND(AR110/AR111,0))</f>
        <v/>
      </c>
      <c r="AS116" s="305"/>
      <c r="AT116" s="305"/>
      <c r="AU116" s="305"/>
      <c r="AV116" s="306"/>
      <c r="AW116" s="304" t="str">
        <f t="shared" ref="AW116" si="313">IF(AW97="","",ROUND(AW110/AW111,0))</f>
        <v/>
      </c>
      <c r="AX116" s="305"/>
      <c r="AY116" s="305"/>
      <c r="AZ116" s="305"/>
      <c r="BA116" s="306"/>
      <c r="BB116" s="304" t="str">
        <f>IF(BB97="","",ROUND(BB110/BB111,0))</f>
        <v/>
      </c>
      <c r="BC116" s="305"/>
      <c r="BD116" s="305"/>
      <c r="BE116" s="305"/>
      <c r="BF116" s="306"/>
      <c r="BG116" s="304" t="str">
        <f>IF(BG97="","",ROUND(BG110/BG111,0))</f>
        <v/>
      </c>
      <c r="BH116" s="305"/>
      <c r="BI116" s="305"/>
      <c r="BJ116" s="305"/>
      <c r="BK116" s="306"/>
    </row>
    <row r="117" spans="1:63" ht="30" customHeight="1">
      <c r="A117" s="400" t="s">
        <v>72</v>
      </c>
      <c r="B117" s="401"/>
      <c r="C117" s="406" t="s">
        <v>28</v>
      </c>
      <c r="D117" s="407"/>
      <c r="E117" s="407"/>
      <c r="F117" s="407"/>
      <c r="G117" s="407"/>
      <c r="H117" s="408"/>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314"/>
      <c r="AY117" s="314"/>
      <c r="AZ117" s="314"/>
      <c r="BA117" s="314"/>
      <c r="BB117" s="314"/>
      <c r="BC117" s="314"/>
      <c r="BD117" s="314"/>
      <c r="BE117" s="314"/>
      <c r="BF117" s="314"/>
      <c r="BG117" s="314"/>
      <c r="BH117" s="314"/>
      <c r="BI117" s="314"/>
      <c r="BJ117" s="314"/>
      <c r="BK117" s="314"/>
    </row>
    <row r="118" spans="1:63" ht="30" customHeight="1">
      <c r="A118" s="402"/>
      <c r="B118" s="403"/>
      <c r="C118" s="382" t="s">
        <v>29</v>
      </c>
      <c r="D118" s="383"/>
      <c r="E118" s="383"/>
      <c r="F118" s="383"/>
      <c r="G118" s="383"/>
      <c r="H118" s="384"/>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c r="AP118" s="333"/>
      <c r="AQ118" s="333"/>
      <c r="AR118" s="333"/>
      <c r="AS118" s="333"/>
      <c r="AT118" s="333"/>
      <c r="AU118" s="333"/>
      <c r="AV118" s="333"/>
      <c r="AW118" s="333"/>
      <c r="AX118" s="333"/>
      <c r="AY118" s="333"/>
      <c r="AZ118" s="333"/>
      <c r="BA118" s="333"/>
      <c r="BB118" s="333"/>
      <c r="BC118" s="333"/>
      <c r="BD118" s="333"/>
      <c r="BE118" s="333"/>
      <c r="BF118" s="333"/>
      <c r="BG118" s="333"/>
      <c r="BH118" s="333"/>
      <c r="BI118" s="333"/>
      <c r="BJ118" s="333"/>
      <c r="BK118" s="333"/>
    </row>
    <row r="119" spans="1:63" ht="30" customHeight="1">
      <c r="A119" s="402"/>
      <c r="B119" s="403"/>
      <c r="C119" s="426" t="s">
        <v>30</v>
      </c>
      <c r="D119" s="427"/>
      <c r="E119" s="427"/>
      <c r="F119" s="427"/>
      <c r="G119" s="427"/>
      <c r="H119" s="428"/>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c r="AP119" s="333"/>
      <c r="AQ119" s="333"/>
      <c r="AR119" s="333"/>
      <c r="AS119" s="333"/>
      <c r="AT119" s="333"/>
      <c r="AU119" s="333"/>
      <c r="AV119" s="333"/>
      <c r="AW119" s="333"/>
      <c r="AX119" s="333"/>
      <c r="AY119" s="333"/>
      <c r="AZ119" s="333"/>
      <c r="BA119" s="333"/>
      <c r="BB119" s="333"/>
      <c r="BC119" s="333"/>
      <c r="BD119" s="333"/>
      <c r="BE119" s="333"/>
      <c r="BF119" s="333"/>
      <c r="BG119" s="333"/>
      <c r="BH119" s="333"/>
      <c r="BI119" s="333"/>
      <c r="BJ119" s="333"/>
      <c r="BK119" s="333"/>
    </row>
    <row r="120" spans="1:63" ht="30" customHeight="1">
      <c r="A120" s="402"/>
      <c r="B120" s="403"/>
      <c r="C120" s="397" t="s">
        <v>31</v>
      </c>
      <c r="D120" s="398"/>
      <c r="E120" s="398"/>
      <c r="F120" s="398"/>
      <c r="G120" s="398"/>
      <c r="H120" s="399"/>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c r="AE120" s="316"/>
      <c r="AF120" s="316"/>
      <c r="AG120" s="316"/>
      <c r="AH120" s="316"/>
      <c r="AI120" s="316"/>
      <c r="AJ120" s="316"/>
      <c r="AK120" s="316"/>
      <c r="AL120" s="316"/>
      <c r="AM120" s="316"/>
      <c r="AN120" s="316"/>
      <c r="AO120" s="316"/>
      <c r="AP120" s="316"/>
      <c r="AQ120" s="316"/>
      <c r="AR120" s="316"/>
      <c r="AS120" s="316"/>
      <c r="AT120" s="316"/>
      <c r="AU120" s="316"/>
      <c r="AV120" s="316"/>
      <c r="AW120" s="316"/>
      <c r="AX120" s="316"/>
      <c r="AY120" s="316"/>
      <c r="AZ120" s="316"/>
      <c r="BA120" s="316"/>
      <c r="BB120" s="316"/>
      <c r="BC120" s="316"/>
      <c r="BD120" s="316"/>
      <c r="BE120" s="316"/>
      <c r="BF120" s="316"/>
      <c r="BG120" s="316"/>
      <c r="BH120" s="316"/>
      <c r="BI120" s="316"/>
      <c r="BJ120" s="316"/>
      <c r="BK120" s="316"/>
    </row>
    <row r="121" spans="1:63" ht="30" customHeight="1">
      <c r="A121" s="404"/>
      <c r="B121" s="405"/>
      <c r="C121" s="365" t="s">
        <v>32</v>
      </c>
      <c r="D121" s="365"/>
      <c r="E121" s="365"/>
      <c r="F121" s="365"/>
      <c r="G121" s="365"/>
      <c r="H121" s="366"/>
      <c r="I121" s="318" t="str">
        <f>IF(AND(I117="",I118="",I119="",I120=""),"",SUM(I117:M120))</f>
        <v/>
      </c>
      <c r="J121" s="318"/>
      <c r="K121" s="318"/>
      <c r="L121" s="318"/>
      <c r="M121" s="318"/>
      <c r="N121" s="318" t="str">
        <f t="shared" ref="N121" si="314">IF(AND(N117="",N118="",N119="",N120=""),"",SUM(N117:R120))</f>
        <v/>
      </c>
      <c r="O121" s="318"/>
      <c r="P121" s="318"/>
      <c r="Q121" s="318"/>
      <c r="R121" s="318"/>
      <c r="S121" s="318" t="str">
        <f t="shared" ref="S121" si="315">IF(AND(S117="",S118="",S119="",S120=""),"",SUM(S117:W120))</f>
        <v/>
      </c>
      <c r="T121" s="318"/>
      <c r="U121" s="318"/>
      <c r="V121" s="318"/>
      <c r="W121" s="318"/>
      <c r="X121" s="318" t="str">
        <f t="shared" ref="X121" si="316">IF(AND(X117="",X118="",X119="",X120=""),"",SUM(X117:AB120))</f>
        <v/>
      </c>
      <c r="Y121" s="318"/>
      <c r="Z121" s="318"/>
      <c r="AA121" s="318"/>
      <c r="AB121" s="318"/>
      <c r="AC121" s="318" t="str">
        <f t="shared" ref="AC121" si="317">IF(AND(AC117="",AC118="",AC119="",AC120=""),"",SUM(AC117:AG120))</f>
        <v/>
      </c>
      <c r="AD121" s="318"/>
      <c r="AE121" s="318"/>
      <c r="AF121" s="318"/>
      <c r="AG121" s="318"/>
      <c r="AH121" s="318" t="str">
        <f t="shared" ref="AH121" si="318">IF(AND(AH117="",AH118="",AH119="",AH120=""),"",SUM(AH117:AL120))</f>
        <v/>
      </c>
      <c r="AI121" s="318"/>
      <c r="AJ121" s="318"/>
      <c r="AK121" s="318"/>
      <c r="AL121" s="318"/>
      <c r="AM121" s="318" t="str">
        <f t="shared" ref="AM121" si="319">IF(AND(AM117="",AM118="",AM119="",AM120=""),"",SUM(AM117:AQ120))</f>
        <v/>
      </c>
      <c r="AN121" s="318"/>
      <c r="AO121" s="318"/>
      <c r="AP121" s="318"/>
      <c r="AQ121" s="318"/>
      <c r="AR121" s="318" t="str">
        <f t="shared" ref="AR121" si="320">IF(AND(AR117="",AR118="",AR119="",AR120=""),"",SUM(AR117:AV120))</f>
        <v/>
      </c>
      <c r="AS121" s="318"/>
      <c r="AT121" s="318"/>
      <c r="AU121" s="318"/>
      <c r="AV121" s="318"/>
      <c r="AW121" s="318" t="str">
        <f t="shared" ref="AW121" si="321">IF(AND(AW117="",AW118="",AW119="",AW120=""),"",SUM(AW117:BA120))</f>
        <v/>
      </c>
      <c r="AX121" s="318"/>
      <c r="AY121" s="318"/>
      <c r="AZ121" s="318"/>
      <c r="BA121" s="318"/>
      <c r="BB121" s="318" t="str">
        <f t="shared" ref="BB121" si="322">IF(AND(BB117="",BB118="",BB119="",BB120=""),"",SUM(BB117:BF120))</f>
        <v/>
      </c>
      <c r="BC121" s="318"/>
      <c r="BD121" s="318"/>
      <c r="BE121" s="318"/>
      <c r="BF121" s="318"/>
      <c r="BG121" s="318" t="str">
        <f>IF(AND(BG117="",BG118="",BG119="",BG120=""),"",SUM(BG117:BK120))</f>
        <v/>
      </c>
      <c r="BH121" s="318"/>
      <c r="BI121" s="318"/>
      <c r="BJ121" s="318"/>
      <c r="BK121" s="318"/>
    </row>
    <row r="122" spans="1:63" ht="15" customHeight="1">
      <c r="A122" s="119"/>
      <c r="B122" s="119"/>
      <c r="C122" s="104"/>
      <c r="D122" s="104"/>
      <c r="E122" s="104"/>
      <c r="F122" s="104"/>
      <c r="G122" s="104"/>
      <c r="H122" s="104"/>
      <c r="I122" s="104"/>
      <c r="J122" s="104"/>
      <c r="K122" s="104"/>
      <c r="L122" s="104"/>
      <c r="M122" s="120"/>
      <c r="N122" s="120"/>
      <c r="O122" s="120"/>
      <c r="P122" s="120"/>
      <c r="Q122" s="120"/>
      <c r="R122" s="120"/>
      <c r="S122" s="120"/>
      <c r="T122" s="120"/>
      <c r="U122" s="120"/>
      <c r="V122" s="120"/>
      <c r="W122" s="120"/>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c r="BG122" s="121"/>
      <c r="BH122" s="121"/>
      <c r="BI122" s="121"/>
      <c r="BJ122" s="121"/>
      <c r="BK122" s="121"/>
    </row>
    <row r="123" spans="1:63" ht="21" customHeight="1">
      <c r="A123" s="381" t="s">
        <v>12</v>
      </c>
      <c r="B123" s="381"/>
      <c r="C123" s="381"/>
      <c r="D123" s="381"/>
      <c r="E123" s="381"/>
      <c r="F123" s="381"/>
      <c r="G123" s="381"/>
      <c r="H123" s="381"/>
      <c r="I123" s="381"/>
      <c r="J123" s="381"/>
      <c r="K123" s="381"/>
      <c r="L123" s="381"/>
      <c r="M123" s="381"/>
      <c r="N123" s="381"/>
      <c r="O123" s="381"/>
      <c r="P123" s="381"/>
      <c r="Q123" s="381"/>
      <c r="R123" s="381"/>
      <c r="S123" s="122"/>
      <c r="T123" s="122"/>
      <c r="U123" s="122"/>
      <c r="V123" s="122"/>
      <c r="W123" s="123"/>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5"/>
      <c r="AX123" s="125"/>
      <c r="AY123" s="125"/>
      <c r="AZ123" s="125"/>
      <c r="BA123" s="125"/>
      <c r="BB123" s="125"/>
      <c r="BC123" s="125"/>
      <c r="BD123" s="125"/>
      <c r="BE123" s="125"/>
      <c r="BF123" s="125"/>
      <c r="BG123" s="125"/>
      <c r="BH123" s="125"/>
      <c r="BI123" s="125"/>
      <c r="BJ123" s="125"/>
      <c r="BK123" s="125"/>
    </row>
    <row r="124" spans="1:63" ht="21" customHeight="1">
      <c r="A124" s="381" t="s">
        <v>99</v>
      </c>
      <c r="B124" s="381"/>
      <c r="C124" s="381"/>
      <c r="D124" s="381"/>
      <c r="E124" s="381"/>
      <c r="F124" s="381"/>
      <c r="G124" s="381"/>
      <c r="H124" s="381"/>
      <c r="I124" s="381"/>
      <c r="J124" s="381"/>
      <c r="K124" s="381"/>
      <c r="L124" s="381"/>
      <c r="M124" s="381"/>
      <c r="N124" s="381"/>
      <c r="O124" s="381"/>
      <c r="P124" s="381"/>
      <c r="Q124" s="381"/>
      <c r="R124" s="381"/>
      <c r="S124" s="381"/>
      <c r="T124" s="381"/>
      <c r="U124" s="381"/>
      <c r="V124" s="381"/>
      <c r="W124" s="381"/>
      <c r="X124" s="381"/>
      <c r="Y124" s="381"/>
      <c r="Z124" s="381"/>
      <c r="AA124" s="381"/>
      <c r="AB124" s="381"/>
      <c r="AC124" s="381"/>
      <c r="AD124" s="381"/>
      <c r="AE124" s="381"/>
      <c r="AF124" s="381"/>
      <c r="AG124" s="381"/>
      <c r="AH124" s="381"/>
      <c r="AI124" s="381"/>
      <c r="AJ124" s="381"/>
      <c r="AK124" s="381"/>
      <c r="AL124" s="381"/>
      <c r="AM124" s="381"/>
      <c r="AN124" s="381"/>
      <c r="AO124" s="381"/>
      <c r="AP124" s="381"/>
      <c r="AQ124" s="381"/>
      <c r="AR124" s="381"/>
      <c r="AS124" s="381"/>
      <c r="AT124" s="381"/>
      <c r="AU124" s="381"/>
      <c r="AV124" s="381"/>
      <c r="AW124" s="103"/>
      <c r="AX124" s="103"/>
      <c r="AY124" s="103"/>
      <c r="AZ124" s="103"/>
      <c r="BA124" s="103"/>
      <c r="BB124" s="103"/>
      <c r="BC124" s="103"/>
      <c r="BD124" s="103"/>
      <c r="BE124" s="103"/>
      <c r="BF124" s="103"/>
      <c r="BG124" s="103"/>
      <c r="BH124" s="103"/>
      <c r="BI124" s="103"/>
      <c r="BJ124" s="103"/>
      <c r="BK124" s="103"/>
    </row>
    <row r="125" spans="1:63" ht="21" customHeight="1">
      <c r="A125" s="381" t="s">
        <v>10</v>
      </c>
      <c r="B125" s="381"/>
      <c r="C125" s="381"/>
      <c r="D125" s="381"/>
      <c r="E125" s="381"/>
      <c r="F125" s="381"/>
      <c r="G125" s="381"/>
      <c r="H125" s="381"/>
      <c r="I125" s="381"/>
      <c r="J125" s="381"/>
      <c r="K125" s="381"/>
      <c r="L125" s="381"/>
      <c r="M125" s="381"/>
      <c r="N125" s="381"/>
      <c r="O125" s="381"/>
      <c r="P125" s="381"/>
      <c r="Q125" s="381"/>
      <c r="R125" s="381"/>
      <c r="S125" s="381"/>
      <c r="T125" s="381"/>
      <c r="U125" s="381"/>
      <c r="V125" s="381"/>
      <c r="W125" s="381"/>
      <c r="X125" s="381"/>
      <c r="Y125" s="381"/>
      <c r="Z125" s="381"/>
      <c r="AA125" s="381"/>
      <c r="AB125" s="381"/>
      <c r="AC125" s="381"/>
      <c r="AD125" s="381"/>
      <c r="AE125" s="381"/>
      <c r="AF125" s="381"/>
      <c r="AG125" s="381"/>
      <c r="AH125" s="381"/>
      <c r="AI125" s="381"/>
      <c r="AJ125" s="381"/>
      <c r="AK125" s="381"/>
      <c r="AL125" s="381"/>
      <c r="AM125" s="381"/>
      <c r="AN125" s="381"/>
      <c r="AO125" s="381"/>
      <c r="AP125" s="381"/>
      <c r="AQ125" s="381"/>
      <c r="AR125" s="381"/>
      <c r="AS125" s="381"/>
      <c r="AT125" s="381"/>
      <c r="AU125" s="381"/>
      <c r="AV125" s="381"/>
      <c r="AW125" s="103"/>
      <c r="AX125" s="103"/>
      <c r="AY125" s="103"/>
      <c r="AZ125" s="103"/>
      <c r="BA125" s="103"/>
      <c r="BB125" s="103"/>
      <c r="BC125" s="103"/>
      <c r="BD125" s="103"/>
      <c r="BE125" s="103"/>
      <c r="BF125" s="103"/>
      <c r="BG125" s="103"/>
      <c r="BH125" s="103"/>
      <c r="BI125" s="103"/>
      <c r="BJ125" s="103"/>
      <c r="BK125" s="103"/>
    </row>
    <row r="126" spans="1:63" ht="21" customHeight="1">
      <c r="A126" s="381" t="s">
        <v>11</v>
      </c>
      <c r="B126" s="381"/>
      <c r="C126" s="381"/>
      <c r="D126" s="381"/>
      <c r="E126" s="381"/>
      <c r="F126" s="381"/>
      <c r="G126" s="381"/>
      <c r="H126" s="381"/>
      <c r="I126" s="381"/>
      <c r="J126" s="381"/>
      <c r="K126" s="381"/>
      <c r="L126" s="381"/>
      <c r="M126" s="381"/>
      <c r="N126" s="381"/>
      <c r="O126" s="381"/>
      <c r="P126" s="381"/>
      <c r="Q126" s="381"/>
      <c r="R126" s="381"/>
      <c r="S126" s="381"/>
      <c r="T126" s="381"/>
      <c r="U126" s="381"/>
      <c r="V126" s="381"/>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103"/>
      <c r="AX126" s="103"/>
      <c r="AY126" s="103"/>
      <c r="AZ126" s="103"/>
      <c r="BA126" s="103"/>
      <c r="BB126" s="103"/>
      <c r="BC126" s="103"/>
      <c r="BD126" s="103"/>
      <c r="BE126" s="103"/>
      <c r="BF126" s="103"/>
      <c r="BG126" s="103"/>
      <c r="BH126" s="103"/>
      <c r="BI126" s="103"/>
      <c r="BJ126" s="103"/>
      <c r="BK126" s="103"/>
    </row>
    <row r="127" spans="1:63" ht="1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03"/>
      <c r="AX127" s="103"/>
      <c r="AY127" s="103"/>
      <c r="AZ127" s="103"/>
      <c r="BA127" s="103"/>
      <c r="BB127" s="103"/>
      <c r="BC127" s="103"/>
      <c r="BD127" s="103"/>
      <c r="BE127" s="103"/>
      <c r="BF127" s="103"/>
      <c r="BG127" s="103"/>
      <c r="BH127" s="103"/>
      <c r="BI127" s="103"/>
      <c r="BJ127" s="103"/>
      <c r="BK127" s="103"/>
    </row>
    <row r="128" spans="1:63" ht="21" customHeight="1">
      <c r="A128" s="381" t="s">
        <v>154</v>
      </c>
      <c r="B128" s="381"/>
      <c r="C128" s="381"/>
      <c r="D128" s="381"/>
      <c r="E128" s="381"/>
      <c r="F128" s="381"/>
      <c r="G128" s="381"/>
      <c r="H128" s="381"/>
      <c r="I128" s="381"/>
      <c r="J128" s="381"/>
      <c r="K128" s="381"/>
      <c r="L128" s="381"/>
      <c r="M128" s="381"/>
      <c r="N128" s="381"/>
      <c r="O128" s="381"/>
      <c r="P128" s="381"/>
      <c r="Q128" s="381"/>
      <c r="R128" s="381"/>
      <c r="S128" s="381"/>
      <c r="T128" s="381"/>
      <c r="U128" s="381"/>
      <c r="V128" s="381"/>
      <c r="W128" s="381"/>
      <c r="X128" s="381"/>
      <c r="Y128" s="381"/>
      <c r="Z128" s="381"/>
      <c r="AA128" s="381"/>
      <c r="AB128" s="381"/>
      <c r="AC128" s="381"/>
      <c r="AD128" s="381"/>
      <c r="AE128" s="381"/>
      <c r="AF128" s="381"/>
      <c r="AG128" s="381"/>
      <c r="AH128" s="381"/>
      <c r="AI128" s="381"/>
      <c r="AJ128" s="381"/>
      <c r="AK128" s="381"/>
      <c r="AL128" s="381"/>
      <c r="AM128" s="381"/>
      <c r="AN128" s="381"/>
      <c r="AO128" s="381"/>
      <c r="AP128" s="381"/>
      <c r="AQ128" s="381"/>
      <c r="AR128" s="381"/>
      <c r="AS128" s="381"/>
      <c r="AT128" s="381"/>
      <c r="AU128" s="381"/>
      <c r="AV128" s="381"/>
      <c r="AW128" s="103"/>
      <c r="AX128" s="103"/>
      <c r="AY128" s="103"/>
      <c r="AZ128" s="103"/>
      <c r="BA128" s="103"/>
      <c r="BB128" s="103"/>
      <c r="BC128" s="103"/>
      <c r="BD128" s="103"/>
      <c r="BE128" s="103"/>
      <c r="BF128" s="103"/>
      <c r="BG128" s="103"/>
      <c r="BH128" s="103"/>
      <c r="BI128" s="103"/>
      <c r="BJ128" s="103"/>
      <c r="BK128" s="103"/>
    </row>
    <row r="129" spans="1:63" ht="81" customHeight="1">
      <c r="A129" s="437" t="s">
        <v>224</v>
      </c>
      <c r="B129" s="437"/>
      <c r="C129" s="437"/>
      <c r="D129" s="437"/>
      <c r="E129" s="437"/>
      <c r="F129" s="437"/>
      <c r="G129" s="437"/>
      <c r="H129" s="437"/>
      <c r="I129" s="437"/>
      <c r="J129" s="437"/>
      <c r="K129" s="437"/>
      <c r="L129" s="437"/>
      <c r="M129" s="437"/>
      <c r="N129" s="437"/>
      <c r="O129" s="437"/>
      <c r="P129" s="437"/>
      <c r="Q129" s="437"/>
      <c r="R129" s="437"/>
      <c r="S129" s="437"/>
      <c r="T129" s="437"/>
      <c r="U129" s="437"/>
      <c r="V129" s="437"/>
      <c r="W129" s="437"/>
      <c r="X129" s="437"/>
      <c r="Y129" s="437"/>
      <c r="Z129" s="437"/>
      <c r="AA129" s="437"/>
      <c r="AB129" s="437"/>
      <c r="AC129" s="437"/>
      <c r="AD129" s="437"/>
      <c r="AE129" s="437"/>
      <c r="AF129" s="437"/>
      <c r="AG129" s="437"/>
      <c r="AH129" s="437"/>
      <c r="AI129" s="437"/>
      <c r="AJ129" s="437"/>
      <c r="AK129" s="437"/>
      <c r="AL129" s="437"/>
      <c r="AM129" s="437"/>
      <c r="AN129" s="437"/>
      <c r="AO129" s="437"/>
      <c r="AP129" s="437"/>
      <c r="AQ129" s="437"/>
      <c r="AR129" s="437"/>
      <c r="AS129" s="437"/>
      <c r="AT129" s="437"/>
      <c r="AU129" s="437"/>
      <c r="AV129" s="437"/>
      <c r="AW129" s="437"/>
      <c r="AX129" s="437"/>
      <c r="AY129" s="437"/>
      <c r="AZ129" s="437"/>
      <c r="BA129" s="437"/>
      <c r="BB129" s="437"/>
      <c r="BC129" s="437"/>
      <c r="BD129" s="437"/>
      <c r="BE129" s="437"/>
      <c r="BF129" s="437"/>
      <c r="BG129" s="437"/>
      <c r="BH129" s="437"/>
      <c r="BI129" s="437"/>
      <c r="BJ129" s="437"/>
      <c r="BK129" s="437"/>
    </row>
    <row r="130" spans="1:63" ht="38.1" customHeight="1">
      <c r="A130" s="437" t="s">
        <v>218</v>
      </c>
      <c r="B130" s="437"/>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437"/>
      <c r="AI130" s="437"/>
      <c r="AJ130" s="437"/>
      <c r="AK130" s="437"/>
      <c r="AL130" s="437"/>
      <c r="AM130" s="437"/>
      <c r="AN130" s="437"/>
      <c r="AO130" s="437"/>
      <c r="AP130" s="437"/>
      <c r="AQ130" s="437"/>
      <c r="AR130" s="437"/>
      <c r="AS130" s="437"/>
      <c r="AT130" s="437"/>
      <c r="AU130" s="437"/>
      <c r="AV130" s="437"/>
      <c r="AW130" s="437"/>
      <c r="AX130" s="437"/>
      <c r="AY130" s="437"/>
      <c r="AZ130" s="437"/>
      <c r="BA130" s="437"/>
      <c r="BB130" s="437"/>
      <c r="BC130" s="437"/>
      <c r="BD130" s="437"/>
      <c r="BE130" s="437"/>
      <c r="BF130" s="437"/>
      <c r="BG130" s="437"/>
      <c r="BH130" s="437"/>
      <c r="BI130" s="437"/>
      <c r="BJ130" s="437"/>
      <c r="BK130" s="437"/>
    </row>
    <row r="131" spans="1:63" ht="38.1" customHeight="1">
      <c r="A131" s="437" t="s">
        <v>219</v>
      </c>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437"/>
      <c r="AJ131" s="437"/>
      <c r="AK131" s="437"/>
      <c r="AL131" s="437"/>
      <c r="AM131" s="437"/>
      <c r="AN131" s="437"/>
      <c r="AO131" s="437"/>
      <c r="AP131" s="437"/>
      <c r="AQ131" s="437"/>
      <c r="AR131" s="437"/>
      <c r="AS131" s="437"/>
      <c r="AT131" s="437"/>
      <c r="AU131" s="437"/>
      <c r="AV131" s="437"/>
      <c r="AW131" s="437"/>
      <c r="AX131" s="437"/>
      <c r="AY131" s="437"/>
      <c r="AZ131" s="437"/>
      <c r="BA131" s="437"/>
      <c r="BB131" s="437"/>
      <c r="BC131" s="437"/>
      <c r="BD131" s="437"/>
      <c r="BE131" s="437"/>
      <c r="BF131" s="437"/>
      <c r="BG131" s="437"/>
      <c r="BH131" s="437"/>
      <c r="BI131" s="437"/>
      <c r="BJ131" s="437"/>
      <c r="BK131" s="437"/>
    </row>
    <row r="132" spans="1:63" ht="21" customHeight="1">
      <c r="A132" s="300" t="s">
        <v>220</v>
      </c>
      <c r="B132" s="300"/>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c r="BE132" s="300"/>
      <c r="BF132" s="300"/>
      <c r="BG132" s="300"/>
      <c r="BH132" s="300"/>
      <c r="BI132" s="300"/>
      <c r="BJ132" s="300"/>
      <c r="BK132" s="300"/>
    </row>
    <row r="133" spans="1:63" ht="21" customHeight="1">
      <c r="A133" s="300" t="s">
        <v>221</v>
      </c>
      <c r="B133" s="300"/>
      <c r="C133" s="300"/>
      <c r="D133" s="300"/>
      <c r="E133" s="300"/>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0"/>
      <c r="AZ133" s="300"/>
      <c r="BA133" s="300"/>
      <c r="BB133" s="300"/>
      <c r="BC133" s="300"/>
      <c r="BD133" s="300"/>
      <c r="BE133" s="300"/>
      <c r="BF133" s="300"/>
      <c r="BG133" s="300"/>
      <c r="BH133" s="300"/>
      <c r="BI133" s="300"/>
      <c r="BJ133" s="300"/>
      <c r="BK133" s="300"/>
    </row>
    <row r="134" spans="1:63" ht="21" customHeight="1">
      <c r="A134" s="300" t="s">
        <v>222</v>
      </c>
      <c r="B134" s="300"/>
      <c r="C134" s="300"/>
      <c r="D134" s="300"/>
      <c r="E134" s="300"/>
      <c r="F134" s="300"/>
      <c r="G134" s="300"/>
      <c r="H134" s="300"/>
      <c r="I134" s="300"/>
      <c r="J134" s="300"/>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300"/>
      <c r="AI134" s="300"/>
      <c r="AJ134" s="300"/>
      <c r="AK134" s="300"/>
      <c r="AL134" s="300"/>
      <c r="AM134" s="300"/>
      <c r="AN134" s="300"/>
      <c r="AO134" s="300"/>
      <c r="AP134" s="300"/>
      <c r="AQ134" s="300"/>
      <c r="AR134" s="300"/>
      <c r="AS134" s="300"/>
      <c r="AT134" s="300"/>
      <c r="AU134" s="300"/>
      <c r="AV134" s="300"/>
      <c r="AW134" s="300"/>
      <c r="AX134" s="300"/>
      <c r="AY134" s="300"/>
      <c r="AZ134" s="300"/>
      <c r="BA134" s="300"/>
      <c r="BB134" s="300"/>
      <c r="BC134" s="300"/>
      <c r="BD134" s="300"/>
      <c r="BE134" s="300"/>
      <c r="BF134" s="300"/>
      <c r="BG134" s="300"/>
      <c r="BH134" s="300"/>
      <c r="BI134" s="300"/>
      <c r="BJ134" s="300"/>
      <c r="BK134" s="300"/>
    </row>
    <row r="135" spans="1:63" ht="21" customHeight="1">
      <c r="A135" s="300" t="s">
        <v>223</v>
      </c>
      <c r="B135" s="300"/>
      <c r="C135" s="300"/>
      <c r="D135" s="300"/>
      <c r="E135" s="300"/>
      <c r="F135" s="300"/>
      <c r="G135" s="300"/>
      <c r="H135" s="300"/>
      <c r="I135" s="300"/>
      <c r="J135" s="300"/>
      <c r="K135" s="300"/>
      <c r="L135" s="300"/>
      <c r="M135" s="300"/>
      <c r="N135" s="300"/>
      <c r="O135" s="300"/>
      <c r="P135" s="300"/>
      <c r="Q135" s="300"/>
      <c r="R135" s="300"/>
      <c r="S135" s="300"/>
      <c r="T135" s="300"/>
      <c r="U135" s="300"/>
      <c r="V135" s="300"/>
      <c r="W135" s="300"/>
      <c r="X135" s="300"/>
      <c r="Y135" s="300"/>
      <c r="Z135" s="300"/>
      <c r="AA135" s="300"/>
      <c r="AB135" s="300"/>
      <c r="AC135" s="300"/>
      <c r="AD135" s="300"/>
      <c r="AE135" s="300"/>
      <c r="AF135" s="300"/>
      <c r="AG135" s="300"/>
      <c r="AH135" s="300"/>
      <c r="AI135" s="300"/>
      <c r="AJ135" s="300"/>
      <c r="AK135" s="300"/>
      <c r="AL135" s="300"/>
      <c r="AM135" s="300"/>
      <c r="AN135" s="300"/>
      <c r="AO135" s="300"/>
      <c r="AP135" s="300"/>
      <c r="AQ135" s="300"/>
      <c r="AR135" s="300"/>
      <c r="AS135" s="300"/>
      <c r="AT135" s="300"/>
      <c r="AU135" s="300"/>
      <c r="AV135" s="300"/>
      <c r="AW135" s="300"/>
      <c r="AX135" s="300"/>
      <c r="AY135" s="300"/>
      <c r="AZ135" s="300"/>
      <c r="BA135" s="300"/>
      <c r="BB135" s="300"/>
      <c r="BC135" s="300"/>
      <c r="BD135" s="300"/>
      <c r="BE135" s="300"/>
      <c r="BF135" s="300"/>
      <c r="BG135" s="300"/>
      <c r="BH135" s="300"/>
      <c r="BI135" s="300"/>
      <c r="BJ135" s="300"/>
      <c r="BK135" s="300"/>
    </row>
  </sheetData>
  <sheetProtection algorithmName="SHA-512" hashValue="K8hkvQXerrnPLA+XL/79+FBlRBb86F7PiG2ddpv9vGiU4cAO175ByYjAtuWxRTarPq8twMVLd07M4n1pF7mWFQ==" saltValue="zqmcjoVP02ViHMmrcjooAg==" spinCount="100000" sheet="1" objects="1" scenarios="1"/>
  <protectedRanges>
    <protectedRange password="E836" sqref="K2:K3 I65:AV65 N66:AV66 AW65:BK66 I110:BK110 I54:BK54 I56:BK56 I76:BK76 I99:BK99 I101:BK101 I103:BK103 I116:BK116 I121:BK121 AC2:AD3 N2:O3 K47:K48 AC47:AD48 N47:O48 K92:K93 AC92:AD93 N92:O93 I58:BK58 I62:BK62 X111:BK111 I7:BK31 I71:BK71 I107:BK107" name="範囲1"/>
  </protectedRanges>
  <mergeCells count="999">
    <mergeCell ref="A129:BK129"/>
    <mergeCell ref="A130:BK130"/>
    <mergeCell ref="A131:BK131"/>
    <mergeCell ref="A5:H6"/>
    <mergeCell ref="I5:M5"/>
    <mergeCell ref="N5:R5"/>
    <mergeCell ref="BA1:BK1"/>
    <mergeCell ref="BA46:BK46"/>
    <mergeCell ref="BA91:BK91"/>
    <mergeCell ref="AW5:BA5"/>
    <mergeCell ref="BB5:BF5"/>
    <mergeCell ref="BG5:BK5"/>
    <mergeCell ref="A50:H51"/>
    <mergeCell ref="I50:M50"/>
    <mergeCell ref="N50:R50"/>
    <mergeCell ref="S50:W50"/>
    <mergeCell ref="X50:AB50"/>
    <mergeCell ref="AC50:AG50"/>
    <mergeCell ref="AH50:AL50"/>
    <mergeCell ref="AM50:AQ50"/>
    <mergeCell ref="AR50:AV50"/>
    <mergeCell ref="AW50:BA50"/>
    <mergeCell ref="BB50:BF50"/>
    <mergeCell ref="BG50:BK50"/>
    <mergeCell ref="AR10:AV10"/>
    <mergeCell ref="A11:H11"/>
    <mergeCell ref="I11:M11"/>
    <mergeCell ref="N11:R11"/>
    <mergeCell ref="S11:W11"/>
    <mergeCell ref="X11:AB11"/>
    <mergeCell ref="AC11:AG11"/>
    <mergeCell ref="A8:H8"/>
    <mergeCell ref="I8:M8"/>
    <mergeCell ref="N8:R8"/>
    <mergeCell ref="S8:W8"/>
    <mergeCell ref="X8:AB8"/>
    <mergeCell ref="A10:H10"/>
    <mergeCell ref="I10:M10"/>
    <mergeCell ref="N10:R10"/>
    <mergeCell ref="S10:W10"/>
    <mergeCell ref="X10:AB10"/>
    <mergeCell ref="A9:H9"/>
    <mergeCell ref="I9:M9"/>
    <mergeCell ref="AR9:AV9"/>
    <mergeCell ref="AM9:AQ9"/>
    <mergeCell ref="AM10:AQ10"/>
    <mergeCell ref="BF2:BK2"/>
    <mergeCell ref="BE4:BK4"/>
    <mergeCell ref="AM121:AQ121"/>
    <mergeCell ref="AR121:AV121"/>
    <mergeCell ref="A123:R123"/>
    <mergeCell ref="X121:AB121"/>
    <mergeCell ref="AC121:AG121"/>
    <mergeCell ref="AH121:AL121"/>
    <mergeCell ref="C120:H120"/>
    <mergeCell ref="A95:H96"/>
    <mergeCell ref="AH111:AL111"/>
    <mergeCell ref="AM111:AQ111"/>
    <mergeCell ref="AR111:AV111"/>
    <mergeCell ref="A116:H116"/>
    <mergeCell ref="I116:M116"/>
    <mergeCell ref="N116:R116"/>
    <mergeCell ref="S116:W116"/>
    <mergeCell ref="X116:AB116"/>
    <mergeCell ref="AC116:AG116"/>
    <mergeCell ref="AH116:AL116"/>
    <mergeCell ref="A111:H111"/>
    <mergeCell ref="I111:M111"/>
    <mergeCell ref="A2:M2"/>
    <mergeCell ref="N2:AO2"/>
    <mergeCell ref="A128:AV128"/>
    <mergeCell ref="A124:AV124"/>
    <mergeCell ref="AH120:AL120"/>
    <mergeCell ref="AM120:AQ120"/>
    <mergeCell ref="AR120:AV120"/>
    <mergeCell ref="C121:H121"/>
    <mergeCell ref="I121:M121"/>
    <mergeCell ref="N121:R121"/>
    <mergeCell ref="S121:W121"/>
    <mergeCell ref="I120:M120"/>
    <mergeCell ref="N120:R120"/>
    <mergeCell ref="A125:AV125"/>
    <mergeCell ref="A126:AV126"/>
    <mergeCell ref="A117:B121"/>
    <mergeCell ref="C117:H117"/>
    <mergeCell ref="I117:M117"/>
    <mergeCell ref="N117:R117"/>
    <mergeCell ref="S117:W117"/>
    <mergeCell ref="X117:AB117"/>
    <mergeCell ref="AC117:AG117"/>
    <mergeCell ref="AH117:AL117"/>
    <mergeCell ref="S120:W120"/>
    <mergeCell ref="X120:AB120"/>
    <mergeCell ref="AC120:AG120"/>
    <mergeCell ref="C114:H114"/>
    <mergeCell ref="I114:M114"/>
    <mergeCell ref="N114:R114"/>
    <mergeCell ref="S114:W114"/>
    <mergeCell ref="X114:AB114"/>
    <mergeCell ref="AC114:AG114"/>
    <mergeCell ref="AC113:AG113"/>
    <mergeCell ref="C113:H113"/>
    <mergeCell ref="I113:M113"/>
    <mergeCell ref="S113:W113"/>
    <mergeCell ref="X113:AB113"/>
    <mergeCell ref="AH119:AL119"/>
    <mergeCell ref="C118:H118"/>
    <mergeCell ref="I118:M118"/>
    <mergeCell ref="N118:R118"/>
    <mergeCell ref="S118:W118"/>
    <mergeCell ref="X118:AB118"/>
    <mergeCell ref="AC118:AG118"/>
    <mergeCell ref="AH118:AL118"/>
    <mergeCell ref="C119:H119"/>
    <mergeCell ref="N119:R119"/>
    <mergeCell ref="S119:W119"/>
    <mergeCell ref="X119:AB119"/>
    <mergeCell ref="AC119:AG119"/>
    <mergeCell ref="AM117:AQ117"/>
    <mergeCell ref="AR117:AV117"/>
    <mergeCell ref="AM118:AQ118"/>
    <mergeCell ref="AR118:AV118"/>
    <mergeCell ref="AM116:AQ116"/>
    <mergeCell ref="AR116:AV116"/>
    <mergeCell ref="AM119:AQ119"/>
    <mergeCell ref="AR119:AV119"/>
    <mergeCell ref="AR106:AV106"/>
    <mergeCell ref="A107:H107"/>
    <mergeCell ref="I107:M107"/>
    <mergeCell ref="N107:R107"/>
    <mergeCell ref="S107:W107"/>
    <mergeCell ref="X107:AB107"/>
    <mergeCell ref="AC107:AG107"/>
    <mergeCell ref="AH107:AL107"/>
    <mergeCell ref="I106:M106"/>
    <mergeCell ref="AR107:AV107"/>
    <mergeCell ref="N106:R106"/>
    <mergeCell ref="S106:W106"/>
    <mergeCell ref="X106:AB106"/>
    <mergeCell ref="A108:B109"/>
    <mergeCell ref="C108:H108"/>
    <mergeCell ref="I108:M108"/>
    <mergeCell ref="N108:R108"/>
    <mergeCell ref="S108:W108"/>
    <mergeCell ref="X108:AB108"/>
    <mergeCell ref="AC108:AG108"/>
    <mergeCell ref="AH108:AL108"/>
    <mergeCell ref="AR109:AV109"/>
    <mergeCell ref="AM108:AQ108"/>
    <mergeCell ref="AR108:AV108"/>
    <mergeCell ref="C109:H109"/>
    <mergeCell ref="I109:M109"/>
    <mergeCell ref="N109:R109"/>
    <mergeCell ref="S109:W109"/>
    <mergeCell ref="X109:AB109"/>
    <mergeCell ref="AC109:AG109"/>
    <mergeCell ref="AH109:AL109"/>
    <mergeCell ref="AM109:AQ109"/>
    <mergeCell ref="AM5:AQ5"/>
    <mergeCell ref="AR5:AV5"/>
    <mergeCell ref="AC8:AG8"/>
    <mergeCell ref="AH8:AL8"/>
    <mergeCell ref="AM8:AQ8"/>
    <mergeCell ref="AR8:AV8"/>
    <mergeCell ref="X7:AB7"/>
    <mergeCell ref="AC7:AG7"/>
    <mergeCell ref="AH7:AL7"/>
    <mergeCell ref="AM7:AQ7"/>
    <mergeCell ref="AR7:AV7"/>
    <mergeCell ref="I7:M7"/>
    <mergeCell ref="A13:H13"/>
    <mergeCell ref="I13:M13"/>
    <mergeCell ref="N13:R13"/>
    <mergeCell ref="S13:W13"/>
    <mergeCell ref="X13:AB13"/>
    <mergeCell ref="AC13:AG13"/>
    <mergeCell ref="AH13:AL13"/>
    <mergeCell ref="X5:AB5"/>
    <mergeCell ref="AC5:AG5"/>
    <mergeCell ref="AH5:AL5"/>
    <mergeCell ref="A7:H7"/>
    <mergeCell ref="S5:W5"/>
    <mergeCell ref="N9:R9"/>
    <mergeCell ref="S9:W9"/>
    <mergeCell ref="X9:AB9"/>
    <mergeCell ref="AC9:AG9"/>
    <mergeCell ref="AH9:AL9"/>
    <mergeCell ref="N7:R7"/>
    <mergeCell ref="AC10:AG10"/>
    <mergeCell ref="AH10:AL10"/>
    <mergeCell ref="S7:W7"/>
    <mergeCell ref="AR13:AV13"/>
    <mergeCell ref="AH11:AL11"/>
    <mergeCell ref="AM11:AQ11"/>
    <mergeCell ref="AR11:AV11"/>
    <mergeCell ref="A12:H12"/>
    <mergeCell ref="I12:M12"/>
    <mergeCell ref="N12:R12"/>
    <mergeCell ref="S12:W12"/>
    <mergeCell ref="X12:AB12"/>
    <mergeCell ref="AC12:AG12"/>
    <mergeCell ref="AH12:AL12"/>
    <mergeCell ref="AM12:AQ12"/>
    <mergeCell ref="AR12:AV12"/>
    <mergeCell ref="AM13:AQ13"/>
    <mergeCell ref="AC15:AG15"/>
    <mergeCell ref="AH15:AL15"/>
    <mergeCell ref="AM15:AQ15"/>
    <mergeCell ref="AR15:AV15"/>
    <mergeCell ref="A16:H16"/>
    <mergeCell ref="I16:M16"/>
    <mergeCell ref="N16:R16"/>
    <mergeCell ref="S16:W16"/>
    <mergeCell ref="X16:AB16"/>
    <mergeCell ref="AC16:AG16"/>
    <mergeCell ref="AH16:AL16"/>
    <mergeCell ref="AM16:AQ16"/>
    <mergeCell ref="AR16:AV16"/>
    <mergeCell ref="AR18:AV18"/>
    <mergeCell ref="C19:H19"/>
    <mergeCell ref="I19:M19"/>
    <mergeCell ref="N19:R19"/>
    <mergeCell ref="S19:W19"/>
    <mergeCell ref="A14:H14"/>
    <mergeCell ref="I14:M14"/>
    <mergeCell ref="N14:R14"/>
    <mergeCell ref="S14:W14"/>
    <mergeCell ref="X14:AB14"/>
    <mergeCell ref="AC14:AG14"/>
    <mergeCell ref="AH14:AL14"/>
    <mergeCell ref="AM14:AQ14"/>
    <mergeCell ref="AR14:AV14"/>
    <mergeCell ref="X19:AB19"/>
    <mergeCell ref="AC19:AG19"/>
    <mergeCell ref="AH19:AL19"/>
    <mergeCell ref="AM19:AQ19"/>
    <mergeCell ref="AR19:AV19"/>
    <mergeCell ref="A15:H15"/>
    <mergeCell ref="I15:M15"/>
    <mergeCell ref="N15:R15"/>
    <mergeCell ref="S15:W15"/>
    <mergeCell ref="X15:AB15"/>
    <mergeCell ref="A18:B19"/>
    <mergeCell ref="C18:H18"/>
    <mergeCell ref="I18:M18"/>
    <mergeCell ref="N18:R18"/>
    <mergeCell ref="S18:W18"/>
    <mergeCell ref="X18:AB18"/>
    <mergeCell ref="AC18:AG18"/>
    <mergeCell ref="AH18:AL18"/>
    <mergeCell ref="AM18:AQ18"/>
    <mergeCell ref="A17:H17"/>
    <mergeCell ref="I17:M17"/>
    <mergeCell ref="N17:R17"/>
    <mergeCell ref="S17:W17"/>
    <mergeCell ref="X17:AB17"/>
    <mergeCell ref="AC17:AG17"/>
    <mergeCell ref="AH17:AL17"/>
    <mergeCell ref="AM17:AQ17"/>
    <mergeCell ref="AR17:AV17"/>
    <mergeCell ref="AC22:AG22"/>
    <mergeCell ref="I25:M25"/>
    <mergeCell ref="N25:R25"/>
    <mergeCell ref="S25:W25"/>
    <mergeCell ref="X25:AB25"/>
    <mergeCell ref="AC25:AG25"/>
    <mergeCell ref="AH25:AL25"/>
    <mergeCell ref="AM25:AQ25"/>
    <mergeCell ref="AR25:AV25"/>
    <mergeCell ref="AR22:AV22"/>
    <mergeCell ref="AR24:AV24"/>
    <mergeCell ref="AR23:AV23"/>
    <mergeCell ref="AR67:AV67"/>
    <mergeCell ref="N47:AO47"/>
    <mergeCell ref="AH68:AL68"/>
    <mergeCell ref="AM68:AQ68"/>
    <mergeCell ref="AR68:AV68"/>
    <mergeCell ref="C68:H68"/>
    <mergeCell ref="A20:H20"/>
    <mergeCell ref="I20:M20"/>
    <mergeCell ref="N20:R20"/>
    <mergeCell ref="S20:W20"/>
    <mergeCell ref="X20:AB20"/>
    <mergeCell ref="AC20:AG20"/>
    <mergeCell ref="AH20:AL20"/>
    <mergeCell ref="AM20:AQ20"/>
    <mergeCell ref="AR20:AV20"/>
    <mergeCell ref="A21:H21"/>
    <mergeCell ref="I21:M21"/>
    <mergeCell ref="N21:R21"/>
    <mergeCell ref="S21:W21"/>
    <mergeCell ref="X21:AB21"/>
    <mergeCell ref="AC21:AG21"/>
    <mergeCell ref="AH21:AL21"/>
    <mergeCell ref="AM21:AQ21"/>
    <mergeCell ref="AR21:AV21"/>
    <mergeCell ref="AR26:AV26"/>
    <mergeCell ref="AR28:AV28"/>
    <mergeCell ref="X27:AB27"/>
    <mergeCell ref="AC27:AG27"/>
    <mergeCell ref="AR29:AV29"/>
    <mergeCell ref="AR27:AV27"/>
    <mergeCell ref="AR30:AV30"/>
    <mergeCell ref="S29:W29"/>
    <mergeCell ref="X29:AB29"/>
    <mergeCell ref="X30:AB30"/>
    <mergeCell ref="AC30:AG30"/>
    <mergeCell ref="AM26:AQ26"/>
    <mergeCell ref="AM29:AQ29"/>
    <mergeCell ref="AH27:AL27"/>
    <mergeCell ref="AM27:AQ27"/>
    <mergeCell ref="AC29:AG29"/>
    <mergeCell ref="AH29:AL29"/>
    <mergeCell ref="AM30:AQ30"/>
    <mergeCell ref="AC26:AG26"/>
    <mergeCell ref="AC28:AG28"/>
    <mergeCell ref="AH28:AL28"/>
    <mergeCell ref="AH26:AL26"/>
    <mergeCell ref="C31:H31"/>
    <mergeCell ref="AM69:AQ69"/>
    <mergeCell ref="AH63:AL63"/>
    <mergeCell ref="AM63:AQ63"/>
    <mergeCell ref="I27:M27"/>
    <mergeCell ref="S62:W62"/>
    <mergeCell ref="X62:AB62"/>
    <mergeCell ref="AC62:AG62"/>
    <mergeCell ref="AH62:AL62"/>
    <mergeCell ref="AM62:AQ62"/>
    <mergeCell ref="AH59:AL59"/>
    <mergeCell ref="AM59:AQ59"/>
    <mergeCell ref="A39:BK39"/>
    <mergeCell ref="A41:BK41"/>
    <mergeCell ref="A40:BK40"/>
    <mergeCell ref="AH67:AL67"/>
    <mergeCell ref="A62:H62"/>
    <mergeCell ref="I62:M62"/>
    <mergeCell ref="N62:R62"/>
    <mergeCell ref="I31:M31"/>
    <mergeCell ref="AH30:AL30"/>
    <mergeCell ref="AH31:AL31"/>
    <mergeCell ref="AR69:AV69"/>
    <mergeCell ref="X28:AB28"/>
    <mergeCell ref="AH69:AL69"/>
    <mergeCell ref="N69:R69"/>
    <mergeCell ref="S69:W69"/>
    <mergeCell ref="X69:AB69"/>
    <mergeCell ref="AC69:AG69"/>
    <mergeCell ref="A84:BK84"/>
    <mergeCell ref="A85:BK85"/>
    <mergeCell ref="A86:BK86"/>
    <mergeCell ref="A71:H71"/>
    <mergeCell ref="I71:M71"/>
    <mergeCell ref="AH76:AL76"/>
    <mergeCell ref="I70:M70"/>
    <mergeCell ref="C69:H69"/>
    <mergeCell ref="I69:M69"/>
    <mergeCell ref="N70:R70"/>
    <mergeCell ref="X74:AB74"/>
    <mergeCell ref="A83:AV83"/>
    <mergeCell ref="N71:R71"/>
    <mergeCell ref="S71:W71"/>
    <mergeCell ref="AC73:AG73"/>
    <mergeCell ref="AH74:AL74"/>
    <mergeCell ref="AM74:AQ74"/>
    <mergeCell ref="A78:R78"/>
    <mergeCell ref="C72:H72"/>
    <mergeCell ref="N27:R27"/>
    <mergeCell ref="I28:M28"/>
    <mergeCell ref="C28:H28"/>
    <mergeCell ref="A67:B70"/>
    <mergeCell ref="X68:AB68"/>
    <mergeCell ref="AC68:AG68"/>
    <mergeCell ref="AC59:AG59"/>
    <mergeCell ref="AC55:AG55"/>
    <mergeCell ref="I30:M30"/>
    <mergeCell ref="C29:H29"/>
    <mergeCell ref="C30:H30"/>
    <mergeCell ref="I29:M29"/>
    <mergeCell ref="N29:R29"/>
    <mergeCell ref="X70:AB70"/>
    <mergeCell ref="AC70:AG70"/>
    <mergeCell ref="C67:H67"/>
    <mergeCell ref="I67:M67"/>
    <mergeCell ref="N67:R67"/>
    <mergeCell ref="S67:W67"/>
    <mergeCell ref="X67:AB67"/>
    <mergeCell ref="AC67:AG67"/>
    <mergeCell ref="I68:M68"/>
    <mergeCell ref="N68:R68"/>
    <mergeCell ref="S68:W68"/>
    <mergeCell ref="A92:M92"/>
    <mergeCell ref="N92:AO92"/>
    <mergeCell ref="I95:M95"/>
    <mergeCell ref="N95:R95"/>
    <mergeCell ref="S95:W95"/>
    <mergeCell ref="X95:AB95"/>
    <mergeCell ref="AC95:AG95"/>
    <mergeCell ref="AH95:AL95"/>
    <mergeCell ref="A101:H101"/>
    <mergeCell ref="I101:M101"/>
    <mergeCell ref="N101:R101"/>
    <mergeCell ref="S101:W101"/>
    <mergeCell ref="A100:H100"/>
    <mergeCell ref="A97:H97"/>
    <mergeCell ref="AM95:AQ95"/>
    <mergeCell ref="AH101:AL101"/>
    <mergeCell ref="AM101:AQ101"/>
    <mergeCell ref="X101:AB101"/>
    <mergeCell ref="AC101:AG101"/>
    <mergeCell ref="AM99:AQ99"/>
    <mergeCell ref="N100:R100"/>
    <mergeCell ref="S100:W100"/>
    <mergeCell ref="A98:H98"/>
    <mergeCell ref="AM100:AQ100"/>
    <mergeCell ref="A103:H103"/>
    <mergeCell ref="I103:M103"/>
    <mergeCell ref="AM103:AQ103"/>
    <mergeCell ref="S102:W102"/>
    <mergeCell ref="I99:M99"/>
    <mergeCell ref="N99:R99"/>
    <mergeCell ref="AR103:AV103"/>
    <mergeCell ref="A104:H104"/>
    <mergeCell ref="I104:M104"/>
    <mergeCell ref="N104:R104"/>
    <mergeCell ref="A102:H102"/>
    <mergeCell ref="I102:M102"/>
    <mergeCell ref="N102:R102"/>
    <mergeCell ref="X102:AB102"/>
    <mergeCell ref="AC102:AG102"/>
    <mergeCell ref="AH102:AL102"/>
    <mergeCell ref="AR102:AV102"/>
    <mergeCell ref="S104:W104"/>
    <mergeCell ref="X104:AB104"/>
    <mergeCell ref="I100:M100"/>
    <mergeCell ref="AR100:AV100"/>
    <mergeCell ref="AR101:AV101"/>
    <mergeCell ref="AR99:AV99"/>
    <mergeCell ref="AH100:AL100"/>
    <mergeCell ref="I105:M105"/>
    <mergeCell ref="N105:R105"/>
    <mergeCell ref="S105:W105"/>
    <mergeCell ref="X105:AB105"/>
    <mergeCell ref="AC105:AG105"/>
    <mergeCell ref="AR105:AV105"/>
    <mergeCell ref="I97:M97"/>
    <mergeCell ref="N97:R97"/>
    <mergeCell ref="S97:W97"/>
    <mergeCell ref="X97:AB97"/>
    <mergeCell ref="AC97:AG97"/>
    <mergeCell ref="AR98:AV98"/>
    <mergeCell ref="AH97:AL97"/>
    <mergeCell ref="AM97:AQ97"/>
    <mergeCell ref="AH98:AL98"/>
    <mergeCell ref="AM98:AQ98"/>
    <mergeCell ref="AR97:AV97"/>
    <mergeCell ref="I98:M98"/>
    <mergeCell ref="N98:R98"/>
    <mergeCell ref="S98:W98"/>
    <mergeCell ref="X98:AB98"/>
    <mergeCell ref="AC98:AG98"/>
    <mergeCell ref="X100:AB100"/>
    <mergeCell ref="AC100:AG100"/>
    <mergeCell ref="X112:AB112"/>
    <mergeCell ref="AC112:AG112"/>
    <mergeCell ref="N103:R103"/>
    <mergeCell ref="S103:W103"/>
    <mergeCell ref="X103:AB103"/>
    <mergeCell ref="AC103:AG103"/>
    <mergeCell ref="N110:R110"/>
    <mergeCell ref="S110:W110"/>
    <mergeCell ref="X110:AB110"/>
    <mergeCell ref="AC110:AG110"/>
    <mergeCell ref="N111:R111"/>
    <mergeCell ref="S111:W111"/>
    <mergeCell ref="X111:AB111"/>
    <mergeCell ref="AC111:AG111"/>
    <mergeCell ref="AH103:AL103"/>
    <mergeCell ref="AH104:AL104"/>
    <mergeCell ref="AM104:AQ104"/>
    <mergeCell ref="S99:W99"/>
    <mergeCell ref="X99:AB99"/>
    <mergeCell ref="AC99:AG99"/>
    <mergeCell ref="AH99:AL99"/>
    <mergeCell ref="AM102:AQ102"/>
    <mergeCell ref="AM107:AQ107"/>
    <mergeCell ref="AH106:AL106"/>
    <mergeCell ref="AM106:AQ106"/>
    <mergeCell ref="AH65:AL65"/>
    <mergeCell ref="AM65:AQ65"/>
    <mergeCell ref="AR65:AV65"/>
    <mergeCell ref="A66:H66"/>
    <mergeCell ref="I66:M66"/>
    <mergeCell ref="N66:R66"/>
    <mergeCell ref="S66:W66"/>
    <mergeCell ref="X66:AB66"/>
    <mergeCell ref="AC66:AG66"/>
    <mergeCell ref="AH66:AL66"/>
    <mergeCell ref="A65:H65"/>
    <mergeCell ref="I65:M65"/>
    <mergeCell ref="N65:R65"/>
    <mergeCell ref="S65:W65"/>
    <mergeCell ref="X65:AB65"/>
    <mergeCell ref="AC65:AG65"/>
    <mergeCell ref="AM66:AQ66"/>
    <mergeCell ref="AR66:AV66"/>
    <mergeCell ref="X71:AB71"/>
    <mergeCell ref="AC71:AG71"/>
    <mergeCell ref="AH71:AL71"/>
    <mergeCell ref="AM71:AQ71"/>
    <mergeCell ref="AM105:AQ105"/>
    <mergeCell ref="AR104:AV104"/>
    <mergeCell ref="AH105:AL105"/>
    <mergeCell ref="AH73:AL73"/>
    <mergeCell ref="AM73:AQ73"/>
    <mergeCell ref="AR73:AV73"/>
    <mergeCell ref="AR76:AV76"/>
    <mergeCell ref="A80:AV80"/>
    <mergeCell ref="A81:AV81"/>
    <mergeCell ref="AR95:AV95"/>
    <mergeCell ref="AC72:AG72"/>
    <mergeCell ref="AH72:AL72"/>
    <mergeCell ref="A105:H105"/>
    <mergeCell ref="A79:AV79"/>
    <mergeCell ref="A72:B76"/>
    <mergeCell ref="AR72:AV72"/>
    <mergeCell ref="X73:AB73"/>
    <mergeCell ref="N72:R72"/>
    <mergeCell ref="AM75:AQ75"/>
    <mergeCell ref="AC104:AG104"/>
    <mergeCell ref="I72:M72"/>
    <mergeCell ref="AR75:AV75"/>
    <mergeCell ref="C76:H76"/>
    <mergeCell ref="I76:M76"/>
    <mergeCell ref="N76:R76"/>
    <mergeCell ref="S76:W76"/>
    <mergeCell ref="X76:AB76"/>
    <mergeCell ref="AC76:AG76"/>
    <mergeCell ref="AC74:AG74"/>
    <mergeCell ref="AM76:AQ76"/>
    <mergeCell ref="AM72:AQ72"/>
    <mergeCell ref="AR74:AV74"/>
    <mergeCell ref="C75:H75"/>
    <mergeCell ref="I75:M75"/>
    <mergeCell ref="N75:R75"/>
    <mergeCell ref="S75:W75"/>
    <mergeCell ref="X75:AB75"/>
    <mergeCell ref="AC75:AG75"/>
    <mergeCell ref="AH75:AL75"/>
    <mergeCell ref="C74:H74"/>
    <mergeCell ref="I74:M74"/>
    <mergeCell ref="N74:R74"/>
    <mergeCell ref="S74:W74"/>
    <mergeCell ref="AM60:AQ60"/>
    <mergeCell ref="AR63:AV63"/>
    <mergeCell ref="X64:AB64"/>
    <mergeCell ref="AC64:AG64"/>
    <mergeCell ref="AH64:AL64"/>
    <mergeCell ref="AM64:AQ64"/>
    <mergeCell ref="AR64:AV64"/>
    <mergeCell ref="A63:B64"/>
    <mergeCell ref="C63:H63"/>
    <mergeCell ref="I63:M63"/>
    <mergeCell ref="N63:R63"/>
    <mergeCell ref="S63:W63"/>
    <mergeCell ref="X63:AB63"/>
    <mergeCell ref="C64:H64"/>
    <mergeCell ref="I64:M64"/>
    <mergeCell ref="N64:R64"/>
    <mergeCell ref="S64:W64"/>
    <mergeCell ref="AC63:AG63"/>
    <mergeCell ref="AR58:AV58"/>
    <mergeCell ref="A59:H59"/>
    <mergeCell ref="I59:M59"/>
    <mergeCell ref="N59:R59"/>
    <mergeCell ref="S59:W59"/>
    <mergeCell ref="X59:AB59"/>
    <mergeCell ref="AR59:AV59"/>
    <mergeCell ref="AR60:AV60"/>
    <mergeCell ref="A61:H61"/>
    <mergeCell ref="I61:M61"/>
    <mergeCell ref="N61:R61"/>
    <mergeCell ref="S61:W61"/>
    <mergeCell ref="X61:AB61"/>
    <mergeCell ref="AC61:AG61"/>
    <mergeCell ref="AH61:AL61"/>
    <mergeCell ref="AM61:AQ61"/>
    <mergeCell ref="A60:H60"/>
    <mergeCell ref="I60:M60"/>
    <mergeCell ref="N60:R60"/>
    <mergeCell ref="S60:W60"/>
    <mergeCell ref="X60:AB60"/>
    <mergeCell ref="AC60:AG60"/>
    <mergeCell ref="AH60:AL60"/>
    <mergeCell ref="AR61:AV61"/>
    <mergeCell ref="A58:H58"/>
    <mergeCell ref="I58:M58"/>
    <mergeCell ref="N58:R58"/>
    <mergeCell ref="S58:W58"/>
    <mergeCell ref="X58:AB58"/>
    <mergeCell ref="AC58:AG58"/>
    <mergeCell ref="AH58:AL58"/>
    <mergeCell ref="AM58:AQ58"/>
    <mergeCell ref="A57:H57"/>
    <mergeCell ref="I57:M57"/>
    <mergeCell ref="N57:R57"/>
    <mergeCell ref="S57:W57"/>
    <mergeCell ref="X57:AB57"/>
    <mergeCell ref="AC57:AG57"/>
    <mergeCell ref="AH57:AL57"/>
    <mergeCell ref="C25:H25"/>
    <mergeCell ref="AC52:AG52"/>
    <mergeCell ref="AH52:AL52"/>
    <mergeCell ref="AM52:AQ52"/>
    <mergeCell ref="AR55:AV55"/>
    <mergeCell ref="A56:H56"/>
    <mergeCell ref="I56:M56"/>
    <mergeCell ref="N56:R56"/>
    <mergeCell ref="S56:W56"/>
    <mergeCell ref="X56:AB56"/>
    <mergeCell ref="AC56:AG56"/>
    <mergeCell ref="AH56:AL56"/>
    <mergeCell ref="AM56:AQ56"/>
    <mergeCell ref="AR56:AV56"/>
    <mergeCell ref="AM54:AQ54"/>
    <mergeCell ref="AR54:AV54"/>
    <mergeCell ref="A55:H55"/>
    <mergeCell ref="I55:M55"/>
    <mergeCell ref="N55:R55"/>
    <mergeCell ref="S55:W55"/>
    <mergeCell ref="X55:AB55"/>
    <mergeCell ref="A26:H26"/>
    <mergeCell ref="S26:W26"/>
    <mergeCell ref="X26:AB26"/>
    <mergeCell ref="I26:M26"/>
    <mergeCell ref="N26:R26"/>
    <mergeCell ref="AR53:AV53"/>
    <mergeCell ref="A52:H52"/>
    <mergeCell ref="I52:M52"/>
    <mergeCell ref="N52:R52"/>
    <mergeCell ref="S52:W52"/>
    <mergeCell ref="X52:AB52"/>
    <mergeCell ref="A36:AV36"/>
    <mergeCell ref="AM31:AQ31"/>
    <mergeCell ref="AR31:AV31"/>
    <mergeCell ref="A33:R33"/>
    <mergeCell ref="A35:AV35"/>
    <mergeCell ref="X31:AB31"/>
    <mergeCell ref="AC31:AG31"/>
    <mergeCell ref="S31:W31"/>
    <mergeCell ref="N30:R30"/>
    <mergeCell ref="S30:W30"/>
    <mergeCell ref="S28:W28"/>
    <mergeCell ref="S27:W27"/>
    <mergeCell ref="AM28:AQ28"/>
    <mergeCell ref="A27:B31"/>
    <mergeCell ref="C27:H27"/>
    <mergeCell ref="A47:M47"/>
    <mergeCell ref="A22:B25"/>
    <mergeCell ref="C22:H22"/>
    <mergeCell ref="I22:M22"/>
    <mergeCell ref="N22:R22"/>
    <mergeCell ref="S22:W22"/>
    <mergeCell ref="X22:AB22"/>
    <mergeCell ref="AH22:AL22"/>
    <mergeCell ref="AM22:AQ22"/>
    <mergeCell ref="C24:H24"/>
    <mergeCell ref="I24:M24"/>
    <mergeCell ref="N24:R24"/>
    <mergeCell ref="S24:W24"/>
    <mergeCell ref="X24:AB24"/>
    <mergeCell ref="AC24:AG24"/>
    <mergeCell ref="AH24:AL24"/>
    <mergeCell ref="AM24:AQ24"/>
    <mergeCell ref="AM23:AQ23"/>
    <mergeCell ref="C23:H23"/>
    <mergeCell ref="I23:M23"/>
    <mergeCell ref="N23:R23"/>
    <mergeCell ref="S23:W23"/>
    <mergeCell ref="X23:AB23"/>
    <mergeCell ref="AC23:AG23"/>
    <mergeCell ref="AH23:AL23"/>
    <mergeCell ref="AR71:AV71"/>
    <mergeCell ref="A38:AV38"/>
    <mergeCell ref="A34:AV34"/>
    <mergeCell ref="S72:W72"/>
    <mergeCell ref="X72:AB72"/>
    <mergeCell ref="C73:H73"/>
    <mergeCell ref="I73:M73"/>
    <mergeCell ref="N73:R73"/>
    <mergeCell ref="S73:W73"/>
    <mergeCell ref="N53:R53"/>
    <mergeCell ref="S53:W53"/>
    <mergeCell ref="X53:AB53"/>
    <mergeCell ref="AC53:AG53"/>
    <mergeCell ref="AH53:AL53"/>
    <mergeCell ref="AM53:AQ53"/>
    <mergeCell ref="AM55:AQ55"/>
    <mergeCell ref="A54:H54"/>
    <mergeCell ref="I54:M54"/>
    <mergeCell ref="N54:R54"/>
    <mergeCell ref="S54:W54"/>
    <mergeCell ref="X54:AB54"/>
    <mergeCell ref="AM67:AQ67"/>
    <mergeCell ref="AR62:AV62"/>
    <mergeCell ref="AR57:AV57"/>
    <mergeCell ref="AR52:AV52"/>
    <mergeCell ref="A53:H53"/>
    <mergeCell ref="I53:M53"/>
    <mergeCell ref="AC115:AG115"/>
    <mergeCell ref="AH115:AL115"/>
    <mergeCell ref="AH70:AL70"/>
    <mergeCell ref="AM70:AQ70"/>
    <mergeCell ref="AC106:AG106"/>
    <mergeCell ref="A99:H99"/>
    <mergeCell ref="A106:H106"/>
    <mergeCell ref="AR70:AV70"/>
    <mergeCell ref="A112:B115"/>
    <mergeCell ref="C112:H112"/>
    <mergeCell ref="I112:M112"/>
    <mergeCell ref="N112:R112"/>
    <mergeCell ref="S112:W112"/>
    <mergeCell ref="AM115:AQ115"/>
    <mergeCell ref="AR115:AV115"/>
    <mergeCell ref="AH114:AL114"/>
    <mergeCell ref="AM114:AQ114"/>
    <mergeCell ref="AR114:AV114"/>
    <mergeCell ref="C115:H115"/>
    <mergeCell ref="C70:H70"/>
    <mergeCell ref="S70:W70"/>
    <mergeCell ref="AW58:BA58"/>
    <mergeCell ref="AW59:BA59"/>
    <mergeCell ref="BE49:BK49"/>
    <mergeCell ref="BB30:BF30"/>
    <mergeCell ref="BB31:BF31"/>
    <mergeCell ref="BB53:BF53"/>
    <mergeCell ref="BB26:BF26"/>
    <mergeCell ref="BB27:BF27"/>
    <mergeCell ref="BB28:BF28"/>
    <mergeCell ref="BG53:BK53"/>
    <mergeCell ref="BB59:BF59"/>
    <mergeCell ref="BB54:BF54"/>
    <mergeCell ref="BB55:BF55"/>
    <mergeCell ref="BG55:BK55"/>
    <mergeCell ref="BG54:BK54"/>
    <mergeCell ref="AW54:BA54"/>
    <mergeCell ref="AW53:BA53"/>
    <mergeCell ref="A49:AZ49"/>
    <mergeCell ref="AC54:AG54"/>
    <mergeCell ref="AH54:AL54"/>
    <mergeCell ref="AM57:AQ57"/>
    <mergeCell ref="AH55:AL55"/>
    <mergeCell ref="N31:R31"/>
    <mergeCell ref="N28:R28"/>
    <mergeCell ref="AW60:BA60"/>
    <mergeCell ref="AW61:BA61"/>
    <mergeCell ref="AW62:BA62"/>
    <mergeCell ref="AW63:BA63"/>
    <mergeCell ref="BB63:BF63"/>
    <mergeCell ref="AW66:BA66"/>
    <mergeCell ref="BB62:BF62"/>
    <mergeCell ref="BB60:BF60"/>
    <mergeCell ref="BB61:BF61"/>
    <mergeCell ref="AW30:BA30"/>
    <mergeCell ref="AW31:BA31"/>
    <mergeCell ref="AW52:BA52"/>
    <mergeCell ref="BB23:BF23"/>
    <mergeCell ref="BB24:BF24"/>
    <mergeCell ref="BB25:BF25"/>
    <mergeCell ref="BG17:BK17"/>
    <mergeCell ref="BG18:BK18"/>
    <mergeCell ref="BG19:BK19"/>
    <mergeCell ref="BG20:BK20"/>
    <mergeCell ref="BG21:BK21"/>
    <mergeCell ref="BG22:BK22"/>
    <mergeCell ref="BG23:BK23"/>
    <mergeCell ref="BG30:BK30"/>
    <mergeCell ref="BG31:BK31"/>
    <mergeCell ref="BG52:BK52"/>
    <mergeCell ref="BF47:BK47"/>
    <mergeCell ref="AW21:BA21"/>
    <mergeCell ref="AW22:BA22"/>
    <mergeCell ref="AW23:BA23"/>
    <mergeCell ref="AW24:BA24"/>
    <mergeCell ref="AW25:BA25"/>
    <mergeCell ref="AW26:BA26"/>
    <mergeCell ref="AW27:BA27"/>
    <mergeCell ref="AW16:BA16"/>
    <mergeCell ref="AW17:BA17"/>
    <mergeCell ref="AW18:BA18"/>
    <mergeCell ref="AW19:BA19"/>
    <mergeCell ref="AW20:BA20"/>
    <mergeCell ref="BG12:BK12"/>
    <mergeCell ref="BG13:BK13"/>
    <mergeCell ref="BG14:BK14"/>
    <mergeCell ref="BG15:BK15"/>
    <mergeCell ref="BG16:BK16"/>
    <mergeCell ref="AW28:BA28"/>
    <mergeCell ref="AW29:BA29"/>
    <mergeCell ref="BG24:BK24"/>
    <mergeCell ref="BG25:BK25"/>
    <mergeCell ref="BG26:BK26"/>
    <mergeCell ref="BG27:BK27"/>
    <mergeCell ref="BG28:BK28"/>
    <mergeCell ref="BG29:BK29"/>
    <mergeCell ref="BB29:BF29"/>
    <mergeCell ref="BG61:BK61"/>
    <mergeCell ref="BB7:BF7"/>
    <mergeCell ref="BB8:BF8"/>
    <mergeCell ref="BB9:BF9"/>
    <mergeCell ref="BB10:BF10"/>
    <mergeCell ref="BB11:BF11"/>
    <mergeCell ref="BB12:BF12"/>
    <mergeCell ref="BB13:BF13"/>
    <mergeCell ref="BB14:BF14"/>
    <mergeCell ref="BB15:BF15"/>
    <mergeCell ref="BB52:BF52"/>
    <mergeCell ref="BB16:BF16"/>
    <mergeCell ref="BB17:BF17"/>
    <mergeCell ref="BB18:BF18"/>
    <mergeCell ref="BB19:BF19"/>
    <mergeCell ref="BB20:BF20"/>
    <mergeCell ref="BB21:BF21"/>
    <mergeCell ref="BB22:BF22"/>
    <mergeCell ref="BG7:BK7"/>
    <mergeCell ref="BG8:BK8"/>
    <mergeCell ref="BG9:BK9"/>
    <mergeCell ref="BG10:BK10"/>
    <mergeCell ref="BG11:BK11"/>
    <mergeCell ref="A45:BK45"/>
    <mergeCell ref="AW55:BA55"/>
    <mergeCell ref="AW56:BA56"/>
    <mergeCell ref="BB56:BF56"/>
    <mergeCell ref="AW57:BA57"/>
    <mergeCell ref="BB98:BF98"/>
    <mergeCell ref="BB99:BF99"/>
    <mergeCell ref="BB100:BF100"/>
    <mergeCell ref="BB101:BF101"/>
    <mergeCell ref="BB71:BF71"/>
    <mergeCell ref="BB68:BF68"/>
    <mergeCell ref="BB72:BF72"/>
    <mergeCell ref="BB73:BF73"/>
    <mergeCell ref="BB74:BF74"/>
    <mergeCell ref="BB75:BF75"/>
    <mergeCell ref="BB76:BF76"/>
    <mergeCell ref="BB97:BF97"/>
    <mergeCell ref="AW95:BA95"/>
    <mergeCell ref="BB95:BF95"/>
    <mergeCell ref="BB64:BF64"/>
    <mergeCell ref="BB57:BF57"/>
    <mergeCell ref="BB58:BF58"/>
    <mergeCell ref="AW67:BA67"/>
    <mergeCell ref="BB65:BF65"/>
    <mergeCell ref="BB66:BF66"/>
    <mergeCell ref="AW7:BA7"/>
    <mergeCell ref="AW8:BA8"/>
    <mergeCell ref="AW9:BA9"/>
    <mergeCell ref="AW10:BA10"/>
    <mergeCell ref="AW11:BA11"/>
    <mergeCell ref="AW12:BA12"/>
    <mergeCell ref="AW13:BA13"/>
    <mergeCell ref="AW14:BA14"/>
    <mergeCell ref="AW15:BA15"/>
    <mergeCell ref="AW68:BA68"/>
    <mergeCell ref="AW69:BA69"/>
    <mergeCell ref="BB102:BF102"/>
    <mergeCell ref="BB103:BF103"/>
    <mergeCell ref="BB104:BF104"/>
    <mergeCell ref="BB105:BF105"/>
    <mergeCell ref="BB106:BF106"/>
    <mergeCell ref="BB107:BF107"/>
    <mergeCell ref="BG66:BK66"/>
    <mergeCell ref="BB69:BF69"/>
    <mergeCell ref="BB70:BF70"/>
    <mergeCell ref="A94:AZ94"/>
    <mergeCell ref="AW70:BA70"/>
    <mergeCell ref="AW71:BA71"/>
    <mergeCell ref="AW72:BA72"/>
    <mergeCell ref="AW73:BA73"/>
    <mergeCell ref="AW74:BA74"/>
    <mergeCell ref="AW75:BA75"/>
    <mergeCell ref="BG73:BK73"/>
    <mergeCell ref="BG98:BK98"/>
    <mergeCell ref="BG99:BK99"/>
    <mergeCell ref="BG100:BK100"/>
    <mergeCell ref="BG101:BK101"/>
    <mergeCell ref="BG102:BK102"/>
    <mergeCell ref="BB67:BF67"/>
    <mergeCell ref="BB117:BF117"/>
    <mergeCell ref="BB118:BF118"/>
    <mergeCell ref="BG112:BK112"/>
    <mergeCell ref="BG113:BK113"/>
    <mergeCell ref="BG114:BK114"/>
    <mergeCell ref="BG115:BK115"/>
    <mergeCell ref="BG116:BK116"/>
    <mergeCell ref="BG117:BK117"/>
    <mergeCell ref="BG118:BK118"/>
    <mergeCell ref="BB115:BF115"/>
    <mergeCell ref="BB116:BF116"/>
    <mergeCell ref="BG71:BK71"/>
    <mergeCell ref="BG107:BK107"/>
    <mergeCell ref="BG108:BK108"/>
    <mergeCell ref="BG109:BK109"/>
    <mergeCell ref="BG72:BK72"/>
    <mergeCell ref="BE94:BK94"/>
    <mergeCell ref="BG103:BK103"/>
    <mergeCell ref="BG104:BK104"/>
    <mergeCell ref="BG105:BK105"/>
    <mergeCell ref="BG74:BK74"/>
    <mergeCell ref="BG75:BK75"/>
    <mergeCell ref="BG76:BK76"/>
    <mergeCell ref="A132:BK132"/>
    <mergeCell ref="A133:BK133"/>
    <mergeCell ref="A134:BK134"/>
    <mergeCell ref="AW119:BA119"/>
    <mergeCell ref="AW110:BA110"/>
    <mergeCell ref="AW111:BA111"/>
    <mergeCell ref="AW121:BA121"/>
    <mergeCell ref="I115:M115"/>
    <mergeCell ref="N115:R115"/>
    <mergeCell ref="S115:W115"/>
    <mergeCell ref="X115:AB115"/>
    <mergeCell ref="AH112:AL112"/>
    <mergeCell ref="AM112:AQ112"/>
    <mergeCell ref="AR112:AV112"/>
    <mergeCell ref="AH113:AL113"/>
    <mergeCell ref="AM113:AQ113"/>
    <mergeCell ref="N113:R113"/>
    <mergeCell ref="AR113:AV113"/>
    <mergeCell ref="A110:H110"/>
    <mergeCell ref="I110:M110"/>
    <mergeCell ref="AH110:AL110"/>
    <mergeCell ref="AM110:AQ110"/>
    <mergeCell ref="AR110:AV110"/>
    <mergeCell ref="I119:M119"/>
    <mergeCell ref="BF92:BK92"/>
    <mergeCell ref="BB111:BF111"/>
    <mergeCell ref="BB112:BF112"/>
    <mergeCell ref="BB113:BF113"/>
    <mergeCell ref="BB114:BF114"/>
    <mergeCell ref="AW118:BA118"/>
    <mergeCell ref="BB119:BF119"/>
    <mergeCell ref="BB120:BF120"/>
    <mergeCell ref="BB121:BF121"/>
    <mergeCell ref="BG119:BK119"/>
    <mergeCell ref="BG120:BK120"/>
    <mergeCell ref="BG121:BK121"/>
    <mergeCell ref="BG106:BK106"/>
    <mergeCell ref="BG110:BK110"/>
    <mergeCell ref="BG111:BK111"/>
    <mergeCell ref="BG97:BK97"/>
    <mergeCell ref="BG95:BK95"/>
    <mergeCell ref="BG60:BK60"/>
    <mergeCell ref="AW120:BA120"/>
    <mergeCell ref="AW116:BA116"/>
    <mergeCell ref="AW106:BA106"/>
    <mergeCell ref="AW107:BA107"/>
    <mergeCell ref="AW108:BA108"/>
    <mergeCell ref="AW109:BA109"/>
    <mergeCell ref="AW76:BA76"/>
    <mergeCell ref="AW97:BA97"/>
    <mergeCell ref="AW98:BA98"/>
    <mergeCell ref="AW99:BA99"/>
    <mergeCell ref="AW112:BA112"/>
    <mergeCell ref="AW113:BA113"/>
    <mergeCell ref="AW101:BA101"/>
    <mergeCell ref="AW100:BA100"/>
    <mergeCell ref="AW117:BA117"/>
    <mergeCell ref="A90:BK90"/>
    <mergeCell ref="BB108:BF108"/>
    <mergeCell ref="BB109:BF109"/>
    <mergeCell ref="BB110:BF110"/>
    <mergeCell ref="BG67:BK67"/>
    <mergeCell ref="BG68:BK68"/>
    <mergeCell ref="BG69:BK69"/>
    <mergeCell ref="BG70:BK70"/>
    <mergeCell ref="A135:BK135"/>
    <mergeCell ref="BG62:BK62"/>
    <mergeCell ref="BG63:BK63"/>
    <mergeCell ref="BG64:BK64"/>
    <mergeCell ref="BG65:BK65"/>
    <mergeCell ref="A4:AZ4"/>
    <mergeCell ref="AW114:BA114"/>
    <mergeCell ref="AW115:BA115"/>
    <mergeCell ref="AW64:BA64"/>
    <mergeCell ref="AW65:BA65"/>
    <mergeCell ref="A42:BK42"/>
    <mergeCell ref="A43:BK43"/>
    <mergeCell ref="A44:BK44"/>
    <mergeCell ref="A87:BK87"/>
    <mergeCell ref="A88:BK88"/>
    <mergeCell ref="A89:BK89"/>
    <mergeCell ref="AW102:BA102"/>
    <mergeCell ref="AW103:BA103"/>
    <mergeCell ref="AW104:BA104"/>
    <mergeCell ref="AW105:BA105"/>
    <mergeCell ref="BG56:BK56"/>
    <mergeCell ref="BG57:BK57"/>
    <mergeCell ref="BG58:BK58"/>
    <mergeCell ref="BG59:BK59"/>
  </mergeCells>
  <phoneticPr fontId="3"/>
  <conditionalFormatting sqref="A1:XFD1048576">
    <cfRule type="expression" dxfId="2" priority="1">
      <formula>"「=cell(""protect"",a1)=0 」"</formula>
    </cfRule>
    <cfRule type="expression" dxfId="1" priority="3">
      <formula>"「=cell(""protect"",a1)=0 」"</formula>
    </cfRule>
  </conditionalFormatting>
  <conditionalFormatting sqref="S54:W54">
    <cfRule type="expression" dxfId="0" priority="2">
      <formula>"「=cell(""protect"",a1)=0 」"</formula>
    </cfRule>
  </conditionalFormatting>
  <dataValidations count="1">
    <dataValidation type="list" allowBlank="1" showInputMessage="1" showErrorMessage="1" sqref="BA1:BK1">
      <formula1>"全 体,取り組む場合"</formula1>
    </dataValidation>
  </dataValidations>
  <printOptions horizontalCentered="1" verticalCentered="1"/>
  <pageMargins left="0.78740157480314965" right="0.78740157480314965" top="0.39370078740157483" bottom="0.59055118110236227" header="0.31496062992125984" footer="0.39370078740157483"/>
  <pageSetup paperSize="9" scale="66" firstPageNumber="45" fitToWidth="0" fitToHeight="0" orientation="portrait" useFirstPageNumber="1" r:id="rId1"/>
  <headerFooter alignWithMargins="0"/>
  <rowBreaks count="2" manualBreakCount="2">
    <brk id="45" max="62" man="1"/>
    <brk id="90" max="6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2"/>
  <sheetViews>
    <sheetView view="pageBreakPreview" zoomScaleNormal="100" zoomScaleSheetLayoutView="100" workbookViewId="0">
      <selection activeCell="U30" sqref="U30:AN30"/>
    </sheetView>
  </sheetViews>
  <sheetFormatPr defaultColWidth="2.125" defaultRowHeight="25.9" customHeight="1"/>
  <cols>
    <col min="1" max="2" width="1.875" style="7" customWidth="1"/>
    <col min="3" max="8" width="2" style="7" customWidth="1"/>
    <col min="9" max="11" width="2.25" style="7" customWidth="1"/>
    <col min="12" max="12" width="2.125" style="7" customWidth="1"/>
    <col min="13" max="15" width="2.25" style="7" customWidth="1"/>
    <col min="16" max="16" width="2.125" style="7" customWidth="1"/>
    <col min="17" max="19" width="2.25" style="7" customWidth="1"/>
    <col min="20" max="20" width="2.125" style="7" customWidth="1"/>
    <col min="21" max="23" width="2.25" style="7" customWidth="1"/>
    <col min="24" max="24" width="2.125" style="7" customWidth="1"/>
    <col min="25" max="27" width="2.25" style="7" customWidth="1"/>
    <col min="28" max="28" width="2.125" style="7" customWidth="1"/>
    <col min="29" max="31" width="2.25" style="7" customWidth="1"/>
    <col min="32" max="32" width="2.125" style="7" customWidth="1"/>
    <col min="33" max="35" width="2.25" style="7" customWidth="1"/>
    <col min="36" max="36" width="2.125" style="7" customWidth="1"/>
    <col min="37" max="39" width="2.25" style="7" customWidth="1"/>
    <col min="40" max="40" width="2.125" style="7" customWidth="1"/>
    <col min="41" max="16384" width="2.125" style="7"/>
  </cols>
  <sheetData>
    <row r="1" spans="1:40" ht="24" customHeight="1">
      <c r="A1" s="10"/>
      <c r="B1" s="10"/>
      <c r="C1" s="572" t="s">
        <v>164</v>
      </c>
      <c r="D1" s="572"/>
      <c r="E1" s="572"/>
      <c r="F1" s="572"/>
      <c r="G1" s="572"/>
      <c r="H1" s="572"/>
      <c r="I1" s="572"/>
      <c r="J1" s="572"/>
      <c r="K1" s="572"/>
      <c r="L1" s="569" t="str">
        <f>IF(別表1!$Z$13="","",別表1!$Z$13)</f>
        <v/>
      </c>
      <c r="M1" s="569"/>
      <c r="N1" s="569"/>
      <c r="O1" s="569"/>
      <c r="P1" s="569"/>
      <c r="Q1" s="569"/>
      <c r="R1" s="569"/>
      <c r="S1" s="569"/>
      <c r="T1" s="569"/>
      <c r="U1" s="569"/>
      <c r="V1" s="569"/>
      <c r="W1" s="569"/>
      <c r="X1" s="569"/>
      <c r="Y1" s="569"/>
      <c r="Z1" s="10"/>
      <c r="AA1" s="10"/>
      <c r="AB1" s="10"/>
      <c r="AC1" s="10"/>
      <c r="AD1" s="10"/>
      <c r="AE1" s="10"/>
      <c r="AF1" s="10"/>
      <c r="AG1" s="10"/>
      <c r="AH1" s="565" t="s">
        <v>110</v>
      </c>
      <c r="AI1" s="565"/>
      <c r="AJ1" s="565"/>
      <c r="AK1" s="565"/>
      <c r="AL1" s="565"/>
      <c r="AM1" s="565"/>
      <c r="AN1" s="565"/>
    </row>
    <row r="2" spans="1:40" ht="26.25" customHeight="1">
      <c r="A2" s="26" t="s">
        <v>13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40" ht="9" customHeight="1">
      <c r="A3" s="10"/>
      <c r="B3" s="10"/>
      <c r="D3" s="9"/>
      <c r="E3" s="9"/>
      <c r="F3" s="9"/>
      <c r="G3" s="9"/>
      <c r="H3" s="9"/>
      <c r="I3" s="9"/>
      <c r="J3" s="9"/>
      <c r="K3" s="9"/>
      <c r="L3" s="9"/>
      <c r="M3" s="9"/>
      <c r="N3" s="9"/>
      <c r="O3" s="9"/>
      <c r="P3" s="9"/>
      <c r="Q3" s="9"/>
      <c r="R3" s="9"/>
      <c r="S3" s="9"/>
      <c r="T3" s="9"/>
      <c r="U3" s="9"/>
      <c r="V3" s="9"/>
      <c r="W3" s="9"/>
      <c r="X3" s="9"/>
      <c r="Y3" s="9"/>
      <c r="Z3" s="10"/>
      <c r="AA3" s="10"/>
      <c r="AB3" s="10"/>
      <c r="AC3" s="10"/>
      <c r="AD3" s="10"/>
      <c r="AE3" s="10"/>
      <c r="AF3" s="10"/>
      <c r="AG3" s="10"/>
      <c r="AH3" s="566" t="s">
        <v>19</v>
      </c>
      <c r="AI3" s="566"/>
      <c r="AJ3" s="566"/>
      <c r="AK3" s="566"/>
      <c r="AL3" s="566"/>
      <c r="AM3" s="566"/>
      <c r="AN3" s="566"/>
    </row>
    <row r="4" spans="1:40" ht="7.5" customHeight="1">
      <c r="A4" s="10"/>
      <c r="B4" s="10"/>
      <c r="C4" s="10"/>
      <c r="D4" s="568"/>
      <c r="E4" s="568"/>
      <c r="F4" s="568"/>
      <c r="G4" s="568"/>
      <c r="H4" s="568"/>
      <c r="I4" s="568"/>
      <c r="J4" s="568"/>
      <c r="K4" s="568"/>
      <c r="L4" s="568"/>
      <c r="M4" s="568"/>
      <c r="N4" s="568"/>
      <c r="O4" s="568"/>
      <c r="P4" s="568"/>
      <c r="Q4" s="568"/>
      <c r="R4" s="568"/>
      <c r="S4" s="568"/>
      <c r="T4" s="568"/>
      <c r="U4" s="10"/>
      <c r="V4" s="10"/>
      <c r="W4" s="10"/>
      <c r="X4" s="10"/>
      <c r="Y4" s="10"/>
      <c r="Z4" s="10"/>
      <c r="AA4" s="10"/>
      <c r="AB4" s="10"/>
      <c r="AC4" s="10"/>
      <c r="AD4" s="10"/>
      <c r="AE4" s="10"/>
      <c r="AF4" s="10"/>
      <c r="AG4" s="10"/>
      <c r="AH4" s="567"/>
      <c r="AI4" s="567"/>
      <c r="AJ4" s="567"/>
      <c r="AK4" s="567"/>
      <c r="AL4" s="567"/>
      <c r="AM4" s="567"/>
      <c r="AN4" s="567"/>
    </row>
    <row r="5" spans="1:40" ht="21.75" customHeight="1">
      <c r="A5" s="17"/>
      <c r="B5" s="18"/>
      <c r="C5" s="18"/>
      <c r="D5" s="19"/>
      <c r="E5" s="457" t="s">
        <v>20</v>
      </c>
      <c r="F5" s="458"/>
      <c r="G5" s="458"/>
      <c r="H5" s="458"/>
      <c r="I5" s="458"/>
      <c r="J5" s="458"/>
      <c r="K5" s="458"/>
      <c r="L5" s="458"/>
      <c r="M5" s="458"/>
      <c r="N5" s="458"/>
      <c r="O5" s="458"/>
      <c r="P5" s="458"/>
      <c r="Q5" s="458"/>
      <c r="R5" s="458"/>
      <c r="S5" s="458"/>
      <c r="T5" s="459"/>
      <c r="U5" s="457" t="s">
        <v>172</v>
      </c>
      <c r="V5" s="458"/>
      <c r="W5" s="458"/>
      <c r="X5" s="458"/>
      <c r="Y5" s="458"/>
      <c r="Z5" s="458"/>
      <c r="AA5" s="459"/>
      <c r="AB5" s="457" t="s">
        <v>14</v>
      </c>
      <c r="AC5" s="458"/>
      <c r="AD5" s="458"/>
      <c r="AE5" s="458"/>
      <c r="AF5" s="458"/>
      <c r="AG5" s="459"/>
      <c r="AH5" s="512" t="s">
        <v>173</v>
      </c>
      <c r="AI5" s="513"/>
      <c r="AJ5" s="513"/>
      <c r="AK5" s="513"/>
      <c r="AL5" s="513"/>
      <c r="AM5" s="513"/>
      <c r="AN5" s="514"/>
    </row>
    <row r="6" spans="1:40" ht="19.5" customHeight="1">
      <c r="A6" s="521">
        <v>1</v>
      </c>
      <c r="B6" s="522"/>
      <c r="C6" s="3"/>
      <c r="D6" s="20"/>
      <c r="E6" s="484"/>
      <c r="F6" s="485"/>
      <c r="G6" s="485"/>
      <c r="H6" s="485"/>
      <c r="I6" s="485"/>
      <c r="J6" s="485"/>
      <c r="K6" s="485"/>
      <c r="L6" s="485"/>
      <c r="M6" s="485"/>
      <c r="N6" s="485"/>
      <c r="O6" s="485"/>
      <c r="P6" s="485"/>
      <c r="Q6" s="485"/>
      <c r="R6" s="485"/>
      <c r="S6" s="485"/>
      <c r="T6" s="486"/>
      <c r="U6" s="560"/>
      <c r="V6" s="560"/>
      <c r="W6" s="560"/>
      <c r="X6" s="560"/>
      <c r="Y6" s="560"/>
      <c r="Z6" s="560"/>
      <c r="AA6" s="561"/>
      <c r="AB6" s="529"/>
      <c r="AC6" s="530"/>
      <c r="AD6" s="530"/>
      <c r="AE6" s="530"/>
      <c r="AF6" s="530"/>
      <c r="AG6" s="531"/>
      <c r="AH6" s="535" t="str">
        <f>IF(U6="","",U6*AB6)</f>
        <v/>
      </c>
      <c r="AI6" s="536"/>
      <c r="AJ6" s="536"/>
      <c r="AK6" s="536"/>
      <c r="AL6" s="536"/>
      <c r="AM6" s="536"/>
      <c r="AN6" s="537"/>
    </row>
    <row r="7" spans="1:40" ht="19.5" customHeight="1">
      <c r="A7" s="13"/>
      <c r="B7" s="15"/>
      <c r="C7" s="15"/>
      <c r="D7" s="14"/>
      <c r="E7" s="1"/>
      <c r="F7" s="2"/>
      <c r="G7" s="570"/>
      <c r="H7" s="571"/>
      <c r="I7" s="562" t="s">
        <v>141</v>
      </c>
      <c r="J7" s="562"/>
      <c r="K7" s="562"/>
      <c r="L7" s="563"/>
      <c r="M7" s="563"/>
      <c r="N7" s="563" t="s">
        <v>139</v>
      </c>
      <c r="O7" s="563"/>
      <c r="P7" s="563"/>
      <c r="Q7" s="563"/>
      <c r="R7" s="563" t="s">
        <v>140</v>
      </c>
      <c r="S7" s="563"/>
      <c r="T7" s="564"/>
      <c r="U7" s="547"/>
      <c r="V7" s="548"/>
      <c r="W7" s="548"/>
      <c r="X7" s="548"/>
      <c r="Y7" s="548"/>
      <c r="Z7" s="548"/>
      <c r="AA7" s="549"/>
      <c r="AB7" s="550"/>
      <c r="AC7" s="551"/>
      <c r="AD7" s="551"/>
      <c r="AE7" s="551"/>
      <c r="AF7" s="551"/>
      <c r="AG7" s="552"/>
      <c r="AH7" s="553"/>
      <c r="AI7" s="554"/>
      <c r="AJ7" s="554"/>
      <c r="AK7" s="554"/>
      <c r="AL7" s="554"/>
      <c r="AM7" s="554"/>
      <c r="AN7" s="555"/>
    </row>
    <row r="8" spans="1:40" ht="19.5" customHeight="1">
      <c r="A8" s="521">
        <v>2</v>
      </c>
      <c r="B8" s="522"/>
      <c r="C8" s="11"/>
      <c r="D8" s="22"/>
      <c r="E8" s="484"/>
      <c r="F8" s="485"/>
      <c r="G8" s="485"/>
      <c r="H8" s="485"/>
      <c r="I8" s="557"/>
      <c r="J8" s="557"/>
      <c r="K8" s="557"/>
      <c r="L8" s="557"/>
      <c r="M8" s="485"/>
      <c r="N8" s="485"/>
      <c r="O8" s="485"/>
      <c r="P8" s="485"/>
      <c r="Q8" s="485"/>
      <c r="R8" s="485"/>
      <c r="S8" s="485"/>
      <c r="T8" s="486"/>
      <c r="U8" s="523"/>
      <c r="V8" s="524"/>
      <c r="W8" s="524"/>
      <c r="X8" s="524"/>
      <c r="Y8" s="524"/>
      <c r="Z8" s="524"/>
      <c r="AA8" s="525"/>
      <c r="AB8" s="529"/>
      <c r="AC8" s="530"/>
      <c r="AD8" s="530"/>
      <c r="AE8" s="530"/>
      <c r="AF8" s="530"/>
      <c r="AG8" s="531"/>
      <c r="AH8" s="535" t="str">
        <f>IF(U8="","",U8*AB8)</f>
        <v/>
      </c>
      <c r="AI8" s="536"/>
      <c r="AJ8" s="536"/>
      <c r="AK8" s="536"/>
      <c r="AL8" s="536"/>
      <c r="AM8" s="536"/>
      <c r="AN8" s="537"/>
    </row>
    <row r="9" spans="1:40" ht="19.5" customHeight="1">
      <c r="A9" s="13"/>
      <c r="B9" s="15"/>
      <c r="C9" s="15"/>
      <c r="D9" s="14"/>
      <c r="E9" s="12"/>
      <c r="F9" s="8"/>
      <c r="G9" s="8"/>
      <c r="H9" s="8"/>
      <c r="I9" s="562" t="s">
        <v>141</v>
      </c>
      <c r="J9" s="562"/>
      <c r="K9" s="562"/>
      <c r="L9" s="563"/>
      <c r="M9" s="563"/>
      <c r="N9" s="563" t="s">
        <v>116</v>
      </c>
      <c r="O9" s="563"/>
      <c r="P9" s="563"/>
      <c r="Q9" s="563"/>
      <c r="R9" s="563" t="s">
        <v>140</v>
      </c>
      <c r="S9" s="563"/>
      <c r="T9" s="564"/>
      <c r="U9" s="547"/>
      <c r="V9" s="548"/>
      <c r="W9" s="548"/>
      <c r="X9" s="548"/>
      <c r="Y9" s="548"/>
      <c r="Z9" s="548"/>
      <c r="AA9" s="549"/>
      <c r="AB9" s="550"/>
      <c r="AC9" s="551"/>
      <c r="AD9" s="551"/>
      <c r="AE9" s="551"/>
      <c r="AF9" s="551"/>
      <c r="AG9" s="552"/>
      <c r="AH9" s="553"/>
      <c r="AI9" s="554"/>
      <c r="AJ9" s="554"/>
      <c r="AK9" s="554"/>
      <c r="AL9" s="554"/>
      <c r="AM9" s="554"/>
      <c r="AN9" s="555"/>
    </row>
    <row r="10" spans="1:40" ht="19.5" customHeight="1">
      <c r="A10" s="521">
        <v>3</v>
      </c>
      <c r="B10" s="522"/>
      <c r="C10" s="3"/>
      <c r="D10" s="20"/>
      <c r="E10" s="556"/>
      <c r="F10" s="557"/>
      <c r="G10" s="557"/>
      <c r="H10" s="557"/>
      <c r="I10" s="557"/>
      <c r="J10" s="557"/>
      <c r="K10" s="557"/>
      <c r="L10" s="557"/>
      <c r="M10" s="557"/>
      <c r="N10" s="557"/>
      <c r="O10" s="557"/>
      <c r="P10" s="557"/>
      <c r="Q10" s="557"/>
      <c r="R10" s="557"/>
      <c r="S10" s="557"/>
      <c r="T10" s="558"/>
      <c r="U10" s="559"/>
      <c r="V10" s="560"/>
      <c r="W10" s="560"/>
      <c r="X10" s="560"/>
      <c r="Y10" s="560"/>
      <c r="Z10" s="560"/>
      <c r="AA10" s="561"/>
      <c r="AB10" s="529"/>
      <c r="AC10" s="530"/>
      <c r="AD10" s="530"/>
      <c r="AE10" s="530"/>
      <c r="AF10" s="530"/>
      <c r="AG10" s="531"/>
      <c r="AH10" s="535" t="str">
        <f>IF(U10="","",U10*AB10)</f>
        <v/>
      </c>
      <c r="AI10" s="536"/>
      <c r="AJ10" s="536"/>
      <c r="AK10" s="536"/>
      <c r="AL10" s="536"/>
      <c r="AM10" s="536"/>
      <c r="AN10" s="537"/>
    </row>
    <row r="11" spans="1:40" ht="19.5" customHeight="1">
      <c r="A11" s="13"/>
      <c r="B11" s="15"/>
      <c r="C11" s="15"/>
      <c r="D11" s="14"/>
      <c r="E11" s="12"/>
      <c r="F11" s="8"/>
      <c r="G11" s="8"/>
      <c r="H11" s="8"/>
      <c r="I11" s="562" t="s">
        <v>141</v>
      </c>
      <c r="J11" s="562"/>
      <c r="K11" s="562"/>
      <c r="L11" s="563"/>
      <c r="M11" s="563"/>
      <c r="N11" s="563" t="s">
        <v>116</v>
      </c>
      <c r="O11" s="563"/>
      <c r="P11" s="563"/>
      <c r="Q11" s="563"/>
      <c r="R11" s="563" t="s">
        <v>140</v>
      </c>
      <c r="S11" s="563"/>
      <c r="T11" s="564"/>
      <c r="U11" s="547"/>
      <c r="V11" s="548"/>
      <c r="W11" s="548"/>
      <c r="X11" s="548"/>
      <c r="Y11" s="548"/>
      <c r="Z11" s="548"/>
      <c r="AA11" s="549"/>
      <c r="AB11" s="550"/>
      <c r="AC11" s="551"/>
      <c r="AD11" s="551"/>
      <c r="AE11" s="551"/>
      <c r="AF11" s="551"/>
      <c r="AG11" s="552"/>
      <c r="AH11" s="553"/>
      <c r="AI11" s="554"/>
      <c r="AJ11" s="554"/>
      <c r="AK11" s="554"/>
      <c r="AL11" s="554"/>
      <c r="AM11" s="554"/>
      <c r="AN11" s="555"/>
    </row>
    <row r="12" spans="1:40" ht="19.5" customHeight="1">
      <c r="A12" s="521">
        <v>4</v>
      </c>
      <c r="B12" s="522"/>
      <c r="C12" s="11"/>
      <c r="D12" s="22"/>
      <c r="E12" s="484"/>
      <c r="F12" s="485"/>
      <c r="G12" s="485"/>
      <c r="H12" s="485"/>
      <c r="I12" s="485"/>
      <c r="J12" s="485"/>
      <c r="K12" s="485"/>
      <c r="L12" s="485"/>
      <c r="M12" s="485"/>
      <c r="N12" s="485"/>
      <c r="O12" s="485"/>
      <c r="P12" s="485"/>
      <c r="Q12" s="485"/>
      <c r="R12" s="485"/>
      <c r="S12" s="485"/>
      <c r="T12" s="486"/>
      <c r="U12" s="523"/>
      <c r="V12" s="524"/>
      <c r="W12" s="524"/>
      <c r="X12" s="524"/>
      <c r="Y12" s="524"/>
      <c r="Z12" s="524"/>
      <c r="AA12" s="525"/>
      <c r="AB12" s="529"/>
      <c r="AC12" s="530"/>
      <c r="AD12" s="530"/>
      <c r="AE12" s="530"/>
      <c r="AF12" s="530"/>
      <c r="AG12" s="531"/>
      <c r="AH12" s="535" t="str">
        <f>IF(U12="","",U12*AB12)</f>
        <v/>
      </c>
      <c r="AI12" s="536"/>
      <c r="AJ12" s="536"/>
      <c r="AK12" s="536"/>
      <c r="AL12" s="536"/>
      <c r="AM12" s="536"/>
      <c r="AN12" s="537"/>
    </row>
    <row r="13" spans="1:40" ht="19.5" customHeight="1">
      <c r="A13" s="13"/>
      <c r="B13" s="15"/>
      <c r="C13" s="15"/>
      <c r="D13" s="14"/>
      <c r="E13" s="12"/>
      <c r="F13" s="8"/>
      <c r="G13" s="8"/>
      <c r="H13" s="8"/>
      <c r="I13" s="562" t="s">
        <v>141</v>
      </c>
      <c r="J13" s="562"/>
      <c r="K13" s="562"/>
      <c r="L13" s="563"/>
      <c r="M13" s="563"/>
      <c r="N13" s="563" t="s">
        <v>116</v>
      </c>
      <c r="O13" s="563"/>
      <c r="P13" s="563"/>
      <c r="Q13" s="563"/>
      <c r="R13" s="563" t="s">
        <v>140</v>
      </c>
      <c r="S13" s="563"/>
      <c r="T13" s="564"/>
      <c r="U13" s="547"/>
      <c r="V13" s="548"/>
      <c r="W13" s="548"/>
      <c r="X13" s="548"/>
      <c r="Y13" s="548"/>
      <c r="Z13" s="548"/>
      <c r="AA13" s="549"/>
      <c r="AB13" s="550"/>
      <c r="AC13" s="551"/>
      <c r="AD13" s="551"/>
      <c r="AE13" s="551"/>
      <c r="AF13" s="551"/>
      <c r="AG13" s="552"/>
      <c r="AH13" s="553"/>
      <c r="AI13" s="554"/>
      <c r="AJ13" s="554"/>
      <c r="AK13" s="554"/>
      <c r="AL13" s="554"/>
      <c r="AM13" s="554"/>
      <c r="AN13" s="555"/>
    </row>
    <row r="14" spans="1:40" ht="19.5" customHeight="1">
      <c r="A14" s="521">
        <v>5</v>
      </c>
      <c r="B14" s="522"/>
      <c r="C14" s="11"/>
      <c r="D14" s="22"/>
      <c r="E14" s="484"/>
      <c r="F14" s="485"/>
      <c r="G14" s="485"/>
      <c r="H14" s="485"/>
      <c r="I14" s="485"/>
      <c r="J14" s="485"/>
      <c r="K14" s="485"/>
      <c r="L14" s="485"/>
      <c r="M14" s="485"/>
      <c r="N14" s="485"/>
      <c r="O14" s="485"/>
      <c r="P14" s="485"/>
      <c r="Q14" s="485"/>
      <c r="R14" s="485"/>
      <c r="S14" s="485"/>
      <c r="T14" s="486"/>
      <c r="U14" s="523"/>
      <c r="V14" s="524"/>
      <c r="W14" s="524"/>
      <c r="X14" s="524"/>
      <c r="Y14" s="524"/>
      <c r="Z14" s="524"/>
      <c r="AA14" s="525"/>
      <c r="AB14" s="529"/>
      <c r="AC14" s="530"/>
      <c r="AD14" s="530"/>
      <c r="AE14" s="530"/>
      <c r="AF14" s="530"/>
      <c r="AG14" s="531"/>
      <c r="AH14" s="535" t="str">
        <f>IF(U14="","",U14*AB14)</f>
        <v/>
      </c>
      <c r="AI14" s="536"/>
      <c r="AJ14" s="536"/>
      <c r="AK14" s="536"/>
      <c r="AL14" s="536"/>
      <c r="AM14" s="536"/>
      <c r="AN14" s="537"/>
    </row>
    <row r="15" spans="1:40" ht="19.5" customHeight="1">
      <c r="A15" s="13"/>
      <c r="B15" s="15"/>
      <c r="C15" s="15"/>
      <c r="D15" s="14"/>
      <c r="E15" s="12"/>
      <c r="F15" s="8"/>
      <c r="G15" s="8"/>
      <c r="H15" s="8"/>
      <c r="I15" s="562" t="s">
        <v>141</v>
      </c>
      <c r="J15" s="562"/>
      <c r="K15" s="562"/>
      <c r="L15" s="563"/>
      <c r="M15" s="563"/>
      <c r="N15" s="563" t="s">
        <v>116</v>
      </c>
      <c r="O15" s="563"/>
      <c r="P15" s="563"/>
      <c r="Q15" s="563"/>
      <c r="R15" s="563" t="s">
        <v>140</v>
      </c>
      <c r="S15" s="563"/>
      <c r="T15" s="564"/>
      <c r="U15" s="547"/>
      <c r="V15" s="548"/>
      <c r="W15" s="548"/>
      <c r="X15" s="548"/>
      <c r="Y15" s="548"/>
      <c r="Z15" s="548"/>
      <c r="AA15" s="549"/>
      <c r="AB15" s="550"/>
      <c r="AC15" s="551"/>
      <c r="AD15" s="551"/>
      <c r="AE15" s="551"/>
      <c r="AF15" s="551"/>
      <c r="AG15" s="552"/>
      <c r="AH15" s="553"/>
      <c r="AI15" s="554"/>
      <c r="AJ15" s="554"/>
      <c r="AK15" s="554"/>
      <c r="AL15" s="554"/>
      <c r="AM15" s="554"/>
      <c r="AN15" s="555"/>
    </row>
    <row r="16" spans="1:40" ht="19.5" customHeight="1">
      <c r="A16" s="521">
        <v>6</v>
      </c>
      <c r="B16" s="522"/>
      <c r="C16" s="3"/>
      <c r="D16" s="20"/>
      <c r="E16" s="556"/>
      <c r="F16" s="557"/>
      <c r="G16" s="557"/>
      <c r="H16" s="557"/>
      <c r="I16" s="557"/>
      <c r="J16" s="557"/>
      <c r="K16" s="557"/>
      <c r="L16" s="557"/>
      <c r="M16" s="557"/>
      <c r="N16" s="557"/>
      <c r="O16" s="557"/>
      <c r="P16" s="557"/>
      <c r="Q16" s="557"/>
      <c r="R16" s="557"/>
      <c r="S16" s="557"/>
      <c r="T16" s="558"/>
      <c r="U16" s="559"/>
      <c r="V16" s="560"/>
      <c r="W16" s="560"/>
      <c r="X16" s="560"/>
      <c r="Y16" s="560"/>
      <c r="Z16" s="560"/>
      <c r="AA16" s="561"/>
      <c r="AB16" s="529"/>
      <c r="AC16" s="530"/>
      <c r="AD16" s="530"/>
      <c r="AE16" s="530"/>
      <c r="AF16" s="530"/>
      <c r="AG16" s="531"/>
      <c r="AH16" s="535" t="str">
        <f>IF(U16="","",U16*AB16)</f>
        <v/>
      </c>
      <c r="AI16" s="536"/>
      <c r="AJ16" s="536"/>
      <c r="AK16" s="536"/>
      <c r="AL16" s="536"/>
      <c r="AM16" s="536"/>
      <c r="AN16" s="537"/>
    </row>
    <row r="17" spans="1:40" ht="19.5" customHeight="1">
      <c r="A17" s="13"/>
      <c r="B17" s="15"/>
      <c r="C17" s="15"/>
      <c r="D17" s="14"/>
      <c r="E17" s="12"/>
      <c r="F17" s="8"/>
      <c r="G17" s="8"/>
      <c r="H17" s="8"/>
      <c r="I17" s="562" t="s">
        <v>141</v>
      </c>
      <c r="J17" s="562"/>
      <c r="K17" s="562"/>
      <c r="L17" s="563"/>
      <c r="M17" s="563"/>
      <c r="N17" s="563" t="s">
        <v>116</v>
      </c>
      <c r="O17" s="563"/>
      <c r="P17" s="563"/>
      <c r="Q17" s="563"/>
      <c r="R17" s="563" t="s">
        <v>140</v>
      </c>
      <c r="S17" s="563"/>
      <c r="T17" s="564"/>
      <c r="U17" s="547"/>
      <c r="V17" s="548"/>
      <c r="W17" s="548"/>
      <c r="X17" s="548"/>
      <c r="Y17" s="548"/>
      <c r="Z17" s="548"/>
      <c r="AA17" s="549"/>
      <c r="AB17" s="550"/>
      <c r="AC17" s="551"/>
      <c r="AD17" s="551"/>
      <c r="AE17" s="551"/>
      <c r="AF17" s="551"/>
      <c r="AG17" s="552"/>
      <c r="AH17" s="553"/>
      <c r="AI17" s="554"/>
      <c r="AJ17" s="554"/>
      <c r="AK17" s="554"/>
      <c r="AL17" s="554"/>
      <c r="AM17" s="554"/>
      <c r="AN17" s="555"/>
    </row>
    <row r="18" spans="1:40" ht="19.5" customHeight="1">
      <c r="A18" s="521">
        <v>7</v>
      </c>
      <c r="B18" s="522"/>
      <c r="C18" s="11"/>
      <c r="D18" s="22"/>
      <c r="E18" s="484"/>
      <c r="F18" s="485"/>
      <c r="G18" s="485"/>
      <c r="H18" s="485"/>
      <c r="I18" s="485"/>
      <c r="J18" s="485"/>
      <c r="K18" s="485"/>
      <c r="L18" s="485"/>
      <c r="M18" s="485"/>
      <c r="N18" s="485"/>
      <c r="O18" s="485"/>
      <c r="P18" s="485"/>
      <c r="Q18" s="485"/>
      <c r="R18" s="485"/>
      <c r="S18" s="485"/>
      <c r="T18" s="486"/>
      <c r="U18" s="523"/>
      <c r="V18" s="524"/>
      <c r="W18" s="524"/>
      <c r="X18" s="524"/>
      <c r="Y18" s="524"/>
      <c r="Z18" s="524"/>
      <c r="AA18" s="525"/>
      <c r="AB18" s="529"/>
      <c r="AC18" s="530"/>
      <c r="AD18" s="530"/>
      <c r="AE18" s="530"/>
      <c r="AF18" s="530"/>
      <c r="AG18" s="531"/>
      <c r="AH18" s="535" t="str">
        <f>IF(U18="","",U18*AB18)</f>
        <v/>
      </c>
      <c r="AI18" s="536"/>
      <c r="AJ18" s="536"/>
      <c r="AK18" s="536"/>
      <c r="AL18" s="536"/>
      <c r="AM18" s="536"/>
      <c r="AN18" s="537"/>
    </row>
    <row r="19" spans="1:40" ht="19.5" customHeight="1">
      <c r="A19" s="13"/>
      <c r="B19" s="15"/>
      <c r="C19" s="15"/>
      <c r="D19" s="14"/>
      <c r="E19" s="12"/>
      <c r="F19" s="8"/>
      <c r="G19" s="8"/>
      <c r="H19" s="8"/>
      <c r="I19" s="562" t="s">
        <v>141</v>
      </c>
      <c r="J19" s="562"/>
      <c r="K19" s="562"/>
      <c r="L19" s="563"/>
      <c r="M19" s="563"/>
      <c r="N19" s="563" t="s">
        <v>116</v>
      </c>
      <c r="O19" s="563"/>
      <c r="P19" s="563"/>
      <c r="Q19" s="563"/>
      <c r="R19" s="563" t="s">
        <v>140</v>
      </c>
      <c r="S19" s="563"/>
      <c r="T19" s="564"/>
      <c r="U19" s="547"/>
      <c r="V19" s="548"/>
      <c r="W19" s="548"/>
      <c r="X19" s="548"/>
      <c r="Y19" s="548"/>
      <c r="Z19" s="548"/>
      <c r="AA19" s="549"/>
      <c r="AB19" s="550"/>
      <c r="AC19" s="551"/>
      <c r="AD19" s="551"/>
      <c r="AE19" s="551"/>
      <c r="AF19" s="551"/>
      <c r="AG19" s="552"/>
      <c r="AH19" s="553"/>
      <c r="AI19" s="554"/>
      <c r="AJ19" s="554"/>
      <c r="AK19" s="554"/>
      <c r="AL19" s="554"/>
      <c r="AM19" s="554"/>
      <c r="AN19" s="555"/>
    </row>
    <row r="20" spans="1:40" ht="19.5" customHeight="1">
      <c r="A20" s="521">
        <v>8</v>
      </c>
      <c r="B20" s="522"/>
      <c r="C20" s="11"/>
      <c r="D20" s="22"/>
      <c r="E20" s="484"/>
      <c r="F20" s="485"/>
      <c r="G20" s="485"/>
      <c r="H20" s="485"/>
      <c r="I20" s="485"/>
      <c r="J20" s="485"/>
      <c r="K20" s="485"/>
      <c r="L20" s="485"/>
      <c r="M20" s="485"/>
      <c r="N20" s="485"/>
      <c r="O20" s="485"/>
      <c r="P20" s="485"/>
      <c r="Q20" s="485"/>
      <c r="R20" s="485"/>
      <c r="S20" s="485"/>
      <c r="T20" s="486"/>
      <c r="U20" s="523"/>
      <c r="V20" s="524"/>
      <c r="W20" s="524"/>
      <c r="X20" s="524"/>
      <c r="Y20" s="524"/>
      <c r="Z20" s="524"/>
      <c r="AA20" s="525"/>
      <c r="AB20" s="529"/>
      <c r="AC20" s="530"/>
      <c r="AD20" s="530"/>
      <c r="AE20" s="530"/>
      <c r="AF20" s="530"/>
      <c r="AG20" s="531"/>
      <c r="AH20" s="535" t="str">
        <f>IF(U20="","",U20*AB20)</f>
        <v/>
      </c>
      <c r="AI20" s="536"/>
      <c r="AJ20" s="536"/>
      <c r="AK20" s="536"/>
      <c r="AL20" s="536"/>
      <c r="AM20" s="536"/>
      <c r="AN20" s="537"/>
    </row>
    <row r="21" spans="1:40" ht="19.5" customHeight="1">
      <c r="A21" s="13"/>
      <c r="B21" s="15"/>
      <c r="C21" s="15"/>
      <c r="D21" s="14"/>
      <c r="E21" s="12"/>
      <c r="F21" s="8"/>
      <c r="G21" s="8"/>
      <c r="H21" s="8"/>
      <c r="I21" s="562" t="s">
        <v>141</v>
      </c>
      <c r="J21" s="562"/>
      <c r="K21" s="562"/>
      <c r="L21" s="563"/>
      <c r="M21" s="563"/>
      <c r="N21" s="563" t="s">
        <v>116</v>
      </c>
      <c r="O21" s="563"/>
      <c r="P21" s="563"/>
      <c r="Q21" s="563"/>
      <c r="R21" s="563" t="s">
        <v>140</v>
      </c>
      <c r="S21" s="563"/>
      <c r="T21" s="564"/>
      <c r="U21" s="547"/>
      <c r="V21" s="548"/>
      <c r="W21" s="548"/>
      <c r="X21" s="548"/>
      <c r="Y21" s="548"/>
      <c r="Z21" s="548"/>
      <c r="AA21" s="549"/>
      <c r="AB21" s="550"/>
      <c r="AC21" s="551"/>
      <c r="AD21" s="551"/>
      <c r="AE21" s="551"/>
      <c r="AF21" s="551"/>
      <c r="AG21" s="552"/>
      <c r="AH21" s="553"/>
      <c r="AI21" s="554"/>
      <c r="AJ21" s="554"/>
      <c r="AK21" s="554"/>
      <c r="AL21" s="554"/>
      <c r="AM21" s="554"/>
      <c r="AN21" s="555"/>
    </row>
    <row r="22" spans="1:40" ht="19.5" customHeight="1">
      <c r="A22" s="521">
        <v>9</v>
      </c>
      <c r="B22" s="522"/>
      <c r="C22" s="3"/>
      <c r="D22" s="20"/>
      <c r="E22" s="556"/>
      <c r="F22" s="557"/>
      <c r="G22" s="557"/>
      <c r="H22" s="557"/>
      <c r="I22" s="557"/>
      <c r="J22" s="557"/>
      <c r="K22" s="557"/>
      <c r="L22" s="557"/>
      <c r="M22" s="557"/>
      <c r="N22" s="557"/>
      <c r="O22" s="557"/>
      <c r="P22" s="557"/>
      <c r="Q22" s="557"/>
      <c r="R22" s="557"/>
      <c r="S22" s="557"/>
      <c r="T22" s="558"/>
      <c r="U22" s="559"/>
      <c r="V22" s="560"/>
      <c r="W22" s="560"/>
      <c r="X22" s="560"/>
      <c r="Y22" s="560"/>
      <c r="Z22" s="560"/>
      <c r="AA22" s="561"/>
      <c r="AB22" s="529"/>
      <c r="AC22" s="530"/>
      <c r="AD22" s="530"/>
      <c r="AE22" s="530"/>
      <c r="AF22" s="530"/>
      <c r="AG22" s="531"/>
      <c r="AH22" s="535" t="str">
        <f>IF(U22="","",U22*AB22)</f>
        <v/>
      </c>
      <c r="AI22" s="536"/>
      <c r="AJ22" s="536"/>
      <c r="AK22" s="536"/>
      <c r="AL22" s="536"/>
      <c r="AM22" s="536"/>
      <c r="AN22" s="537"/>
    </row>
    <row r="23" spans="1:40" ht="19.5" customHeight="1">
      <c r="A23" s="13"/>
      <c r="B23" s="15"/>
      <c r="C23" s="15"/>
      <c r="D23" s="14"/>
      <c r="E23" s="12"/>
      <c r="F23" s="8"/>
      <c r="G23" s="8"/>
      <c r="H23" s="8"/>
      <c r="I23" s="562" t="s">
        <v>141</v>
      </c>
      <c r="J23" s="562"/>
      <c r="K23" s="562"/>
      <c r="L23" s="563"/>
      <c r="M23" s="563"/>
      <c r="N23" s="563" t="s">
        <v>116</v>
      </c>
      <c r="O23" s="563"/>
      <c r="P23" s="563"/>
      <c r="Q23" s="563"/>
      <c r="R23" s="563" t="s">
        <v>140</v>
      </c>
      <c r="S23" s="563"/>
      <c r="T23" s="564"/>
      <c r="U23" s="547"/>
      <c r="V23" s="548"/>
      <c r="W23" s="548"/>
      <c r="X23" s="548"/>
      <c r="Y23" s="548"/>
      <c r="Z23" s="548"/>
      <c r="AA23" s="549"/>
      <c r="AB23" s="550"/>
      <c r="AC23" s="551"/>
      <c r="AD23" s="551"/>
      <c r="AE23" s="551"/>
      <c r="AF23" s="551"/>
      <c r="AG23" s="552"/>
      <c r="AH23" s="553"/>
      <c r="AI23" s="554"/>
      <c r="AJ23" s="554"/>
      <c r="AK23" s="554"/>
      <c r="AL23" s="554"/>
      <c r="AM23" s="554"/>
      <c r="AN23" s="555"/>
    </row>
    <row r="24" spans="1:40" ht="19.5" customHeight="1">
      <c r="A24" s="521">
        <v>10</v>
      </c>
      <c r="B24" s="522"/>
      <c r="C24" s="11"/>
      <c r="D24" s="22"/>
      <c r="E24" s="484"/>
      <c r="F24" s="485"/>
      <c r="G24" s="485"/>
      <c r="H24" s="485"/>
      <c r="I24" s="485"/>
      <c r="J24" s="485"/>
      <c r="K24" s="485"/>
      <c r="L24" s="485"/>
      <c r="M24" s="485"/>
      <c r="N24" s="485"/>
      <c r="O24" s="485"/>
      <c r="P24" s="485"/>
      <c r="Q24" s="485"/>
      <c r="R24" s="485"/>
      <c r="S24" s="485"/>
      <c r="T24" s="486"/>
      <c r="U24" s="523"/>
      <c r="V24" s="524"/>
      <c r="W24" s="524"/>
      <c r="X24" s="524"/>
      <c r="Y24" s="524"/>
      <c r="Z24" s="524"/>
      <c r="AA24" s="525"/>
      <c r="AB24" s="529"/>
      <c r="AC24" s="530"/>
      <c r="AD24" s="530"/>
      <c r="AE24" s="530"/>
      <c r="AF24" s="530"/>
      <c r="AG24" s="531"/>
      <c r="AH24" s="535" t="str">
        <f>IF(U24="","",U24*AB24)</f>
        <v/>
      </c>
      <c r="AI24" s="536"/>
      <c r="AJ24" s="536"/>
      <c r="AK24" s="536"/>
      <c r="AL24" s="536"/>
      <c r="AM24" s="536"/>
      <c r="AN24" s="537"/>
    </row>
    <row r="25" spans="1:40" ht="19.5" customHeight="1" thickBot="1">
      <c r="A25" s="45"/>
      <c r="B25" s="3"/>
      <c r="C25" s="3"/>
      <c r="D25" s="46"/>
      <c r="E25" s="44"/>
      <c r="F25" s="43"/>
      <c r="G25" s="43"/>
      <c r="H25" s="43"/>
      <c r="I25" s="544" t="s">
        <v>141</v>
      </c>
      <c r="J25" s="544"/>
      <c r="K25" s="544"/>
      <c r="L25" s="545"/>
      <c r="M25" s="545"/>
      <c r="N25" s="545" t="s">
        <v>116</v>
      </c>
      <c r="O25" s="545"/>
      <c r="P25" s="545"/>
      <c r="Q25" s="545"/>
      <c r="R25" s="545" t="s">
        <v>140</v>
      </c>
      <c r="S25" s="545"/>
      <c r="T25" s="546"/>
      <c r="U25" s="526"/>
      <c r="V25" s="527"/>
      <c r="W25" s="527"/>
      <c r="X25" s="527"/>
      <c r="Y25" s="527"/>
      <c r="Z25" s="527"/>
      <c r="AA25" s="528"/>
      <c r="AB25" s="532"/>
      <c r="AC25" s="533"/>
      <c r="AD25" s="533"/>
      <c r="AE25" s="533"/>
      <c r="AF25" s="533"/>
      <c r="AG25" s="534"/>
      <c r="AH25" s="538"/>
      <c r="AI25" s="539"/>
      <c r="AJ25" s="539"/>
      <c r="AK25" s="539"/>
      <c r="AL25" s="539"/>
      <c r="AM25" s="539"/>
      <c r="AN25" s="540"/>
    </row>
    <row r="26" spans="1:40" ht="25.5" customHeight="1" thickTop="1">
      <c r="A26" s="541" t="s">
        <v>0</v>
      </c>
      <c r="B26" s="541"/>
      <c r="C26" s="541"/>
      <c r="D26" s="541"/>
      <c r="E26" s="541"/>
      <c r="F26" s="541"/>
      <c r="G26" s="541"/>
      <c r="H26" s="541"/>
      <c r="I26" s="541"/>
      <c r="J26" s="541"/>
      <c r="K26" s="541"/>
      <c r="L26" s="541"/>
      <c r="M26" s="541"/>
      <c r="N26" s="541"/>
      <c r="O26" s="541"/>
      <c r="P26" s="541"/>
      <c r="Q26" s="541"/>
      <c r="R26" s="541"/>
      <c r="S26" s="541"/>
      <c r="T26" s="541"/>
      <c r="U26" s="542"/>
      <c r="V26" s="542"/>
      <c r="W26" s="542"/>
      <c r="X26" s="542"/>
      <c r="Y26" s="542"/>
      <c r="Z26" s="542"/>
      <c r="AA26" s="542"/>
      <c r="AB26" s="542"/>
      <c r="AC26" s="542"/>
      <c r="AD26" s="542"/>
      <c r="AE26" s="542"/>
      <c r="AF26" s="542"/>
      <c r="AG26" s="542"/>
      <c r="AH26" s="543" t="str">
        <f>IF(AH6="","",SUM(AH6:AN25))</f>
        <v/>
      </c>
      <c r="AI26" s="543"/>
      <c r="AJ26" s="543"/>
      <c r="AK26" s="543"/>
      <c r="AL26" s="543"/>
      <c r="AM26" s="543"/>
      <c r="AN26" s="543"/>
    </row>
    <row r="27" spans="1:40" ht="15" customHeight="1">
      <c r="A27" s="3"/>
      <c r="B27" s="3"/>
      <c r="C27" s="3"/>
      <c r="D27" s="3"/>
      <c r="E27" s="9"/>
      <c r="F27" s="9"/>
      <c r="G27" s="9"/>
      <c r="H27" s="9"/>
      <c r="I27" s="9"/>
      <c r="J27" s="9"/>
      <c r="K27" s="9"/>
      <c r="L27" s="9"/>
      <c r="M27" s="9"/>
      <c r="N27" s="9"/>
      <c r="O27" s="9"/>
      <c r="P27" s="9"/>
      <c r="Q27" s="9"/>
      <c r="R27" s="9"/>
      <c r="S27" s="5"/>
      <c r="T27" s="5"/>
      <c r="U27" s="21"/>
      <c r="V27" s="21"/>
      <c r="W27" s="21"/>
      <c r="X27" s="21"/>
      <c r="Y27" s="21"/>
      <c r="Z27" s="21"/>
      <c r="AA27" s="21"/>
      <c r="AB27" s="21"/>
      <c r="AC27" s="21"/>
      <c r="AD27" s="21"/>
      <c r="AE27" s="21"/>
      <c r="AF27" s="21"/>
      <c r="AG27" s="5"/>
      <c r="AH27" s="21"/>
      <c r="AI27" s="21"/>
      <c r="AJ27" s="21"/>
      <c r="AK27" s="21"/>
      <c r="AL27" s="21"/>
      <c r="AM27" s="21"/>
      <c r="AN27" s="21"/>
    </row>
    <row r="28" spans="1:40" ht="15" customHeight="1">
      <c r="A28" s="7" t="s">
        <v>15</v>
      </c>
    </row>
    <row r="29" spans="1:40" ht="15" customHeight="1">
      <c r="T29" s="502"/>
      <c r="U29" s="518"/>
      <c r="V29" s="23"/>
      <c r="W29" s="23"/>
      <c r="X29" s="23"/>
      <c r="Y29" s="23"/>
      <c r="Z29" s="3"/>
      <c r="AI29" s="519" t="s">
        <v>16</v>
      </c>
      <c r="AJ29" s="519"/>
      <c r="AK29" s="519"/>
      <c r="AL29" s="519"/>
      <c r="AM29" s="519"/>
      <c r="AN29" s="519"/>
    </row>
    <row r="30" spans="1:40" ht="25.9" customHeight="1">
      <c r="A30" s="451" t="s">
        <v>17</v>
      </c>
      <c r="B30" s="451"/>
      <c r="C30" s="451"/>
      <c r="D30" s="451"/>
      <c r="E30" s="451"/>
      <c r="F30" s="451"/>
      <c r="G30" s="451"/>
      <c r="H30" s="451"/>
      <c r="I30" s="451"/>
      <c r="J30" s="451"/>
      <c r="K30" s="451"/>
      <c r="L30" s="457" t="s">
        <v>174</v>
      </c>
      <c r="M30" s="458"/>
      <c r="N30" s="458"/>
      <c r="O30" s="458"/>
      <c r="P30" s="458"/>
      <c r="Q30" s="458"/>
      <c r="R30" s="458"/>
      <c r="S30" s="458"/>
      <c r="T30" s="459"/>
      <c r="U30" s="451" t="s">
        <v>55</v>
      </c>
      <c r="V30" s="451"/>
      <c r="W30" s="451"/>
      <c r="X30" s="451"/>
      <c r="Y30" s="451"/>
      <c r="Z30" s="451"/>
      <c r="AA30" s="451"/>
      <c r="AB30" s="451"/>
      <c r="AC30" s="451"/>
      <c r="AD30" s="451"/>
      <c r="AE30" s="451"/>
      <c r="AF30" s="451"/>
      <c r="AG30" s="451"/>
      <c r="AH30" s="451"/>
      <c r="AI30" s="451"/>
      <c r="AJ30" s="451"/>
      <c r="AK30" s="451"/>
      <c r="AL30" s="451"/>
      <c r="AM30" s="451"/>
      <c r="AN30" s="451"/>
    </row>
    <row r="31" spans="1:40" ht="35.1" customHeight="1">
      <c r="A31" s="512" t="s">
        <v>142</v>
      </c>
      <c r="B31" s="513"/>
      <c r="C31" s="513"/>
      <c r="D31" s="513"/>
      <c r="E31" s="513"/>
      <c r="F31" s="513" t="s">
        <v>143</v>
      </c>
      <c r="G31" s="513"/>
      <c r="H31" s="513"/>
      <c r="I31" s="513"/>
      <c r="J31" s="513" t="s">
        <v>144</v>
      </c>
      <c r="K31" s="514"/>
      <c r="L31" s="520"/>
      <c r="M31" s="504"/>
      <c r="N31" s="504"/>
      <c r="O31" s="504"/>
      <c r="P31" s="504"/>
      <c r="Q31" s="504"/>
      <c r="R31" s="504"/>
      <c r="S31" s="504"/>
      <c r="T31" s="505"/>
      <c r="U31" s="506"/>
      <c r="V31" s="507"/>
      <c r="W31" s="507"/>
      <c r="X31" s="507"/>
      <c r="Y31" s="507"/>
      <c r="Z31" s="507"/>
      <c r="AA31" s="507"/>
      <c r="AB31" s="507"/>
      <c r="AC31" s="507"/>
      <c r="AD31" s="507"/>
      <c r="AE31" s="507"/>
      <c r="AF31" s="507"/>
      <c r="AG31" s="507"/>
      <c r="AH31" s="507"/>
      <c r="AI31" s="507"/>
      <c r="AJ31" s="507"/>
      <c r="AK31" s="507"/>
      <c r="AL31" s="507"/>
      <c r="AM31" s="507"/>
      <c r="AN31" s="507"/>
    </row>
    <row r="32" spans="1:40" ht="35.1" customHeight="1">
      <c r="A32" s="512" t="s">
        <v>142</v>
      </c>
      <c r="B32" s="513"/>
      <c r="C32" s="513"/>
      <c r="D32" s="513"/>
      <c r="E32" s="513"/>
      <c r="F32" s="513" t="s">
        <v>143</v>
      </c>
      <c r="G32" s="513"/>
      <c r="H32" s="513"/>
      <c r="I32" s="513"/>
      <c r="J32" s="513" t="s">
        <v>144</v>
      </c>
      <c r="K32" s="514"/>
      <c r="L32" s="503"/>
      <c r="M32" s="504"/>
      <c r="N32" s="504"/>
      <c r="O32" s="504"/>
      <c r="P32" s="504"/>
      <c r="Q32" s="504"/>
      <c r="R32" s="504"/>
      <c r="S32" s="504"/>
      <c r="T32" s="505"/>
      <c r="U32" s="506"/>
      <c r="V32" s="507"/>
      <c r="W32" s="507"/>
      <c r="X32" s="507"/>
      <c r="Y32" s="507"/>
      <c r="Z32" s="507"/>
      <c r="AA32" s="507"/>
      <c r="AB32" s="507"/>
      <c r="AC32" s="507"/>
      <c r="AD32" s="507"/>
      <c r="AE32" s="507"/>
      <c r="AF32" s="507"/>
      <c r="AG32" s="507"/>
      <c r="AH32" s="507"/>
      <c r="AI32" s="507"/>
      <c r="AJ32" s="507"/>
      <c r="AK32" s="507"/>
      <c r="AL32" s="507"/>
      <c r="AM32" s="507"/>
      <c r="AN32" s="507"/>
    </row>
    <row r="33" spans="1:40" ht="35.1" customHeight="1">
      <c r="A33" s="512" t="s">
        <v>142</v>
      </c>
      <c r="B33" s="513"/>
      <c r="C33" s="513"/>
      <c r="D33" s="513"/>
      <c r="E33" s="513"/>
      <c r="F33" s="513" t="s">
        <v>143</v>
      </c>
      <c r="G33" s="513"/>
      <c r="H33" s="513"/>
      <c r="I33" s="513"/>
      <c r="J33" s="513" t="s">
        <v>144</v>
      </c>
      <c r="K33" s="514"/>
      <c r="L33" s="503"/>
      <c r="M33" s="504"/>
      <c r="N33" s="504"/>
      <c r="O33" s="504"/>
      <c r="P33" s="504"/>
      <c r="Q33" s="504"/>
      <c r="R33" s="504"/>
      <c r="S33" s="504"/>
      <c r="T33" s="505"/>
      <c r="U33" s="506"/>
      <c r="V33" s="507"/>
      <c r="W33" s="507"/>
      <c r="X33" s="507"/>
      <c r="Y33" s="507"/>
      <c r="Z33" s="507"/>
      <c r="AA33" s="507"/>
      <c r="AB33" s="507"/>
      <c r="AC33" s="507"/>
      <c r="AD33" s="507"/>
      <c r="AE33" s="507"/>
      <c r="AF33" s="507"/>
      <c r="AG33" s="507"/>
      <c r="AH33" s="507"/>
      <c r="AI33" s="507"/>
      <c r="AJ33" s="507"/>
      <c r="AK33" s="507"/>
      <c r="AL33" s="507"/>
      <c r="AM33" s="507"/>
      <c r="AN33" s="507"/>
    </row>
    <row r="34" spans="1:40" ht="35.1" customHeight="1">
      <c r="A34" s="512" t="s">
        <v>142</v>
      </c>
      <c r="B34" s="513"/>
      <c r="C34" s="513"/>
      <c r="D34" s="513"/>
      <c r="E34" s="513"/>
      <c r="F34" s="513" t="s">
        <v>143</v>
      </c>
      <c r="G34" s="513"/>
      <c r="H34" s="513"/>
      <c r="I34" s="513"/>
      <c r="J34" s="513" t="s">
        <v>144</v>
      </c>
      <c r="K34" s="514"/>
      <c r="L34" s="503"/>
      <c r="M34" s="504"/>
      <c r="N34" s="504"/>
      <c r="O34" s="504"/>
      <c r="P34" s="504"/>
      <c r="Q34" s="504"/>
      <c r="R34" s="504"/>
      <c r="S34" s="504"/>
      <c r="T34" s="505"/>
      <c r="U34" s="451"/>
      <c r="V34" s="451"/>
      <c r="W34" s="451"/>
      <c r="X34" s="451"/>
      <c r="Y34" s="451"/>
      <c r="Z34" s="451"/>
      <c r="AA34" s="451"/>
      <c r="AB34" s="451"/>
      <c r="AC34" s="451"/>
      <c r="AD34" s="451"/>
      <c r="AE34" s="451"/>
      <c r="AF34" s="451"/>
      <c r="AG34" s="451"/>
      <c r="AH34" s="451"/>
      <c r="AI34" s="451"/>
      <c r="AJ34" s="451"/>
      <c r="AK34" s="451"/>
      <c r="AL34" s="451"/>
      <c r="AM34" s="451"/>
      <c r="AN34" s="451"/>
    </row>
    <row r="35" spans="1:40" ht="35.1" customHeight="1" thickBot="1">
      <c r="A35" s="515" t="s">
        <v>142</v>
      </c>
      <c r="B35" s="516"/>
      <c r="C35" s="516"/>
      <c r="D35" s="516"/>
      <c r="E35" s="516"/>
      <c r="F35" s="516" t="s">
        <v>143</v>
      </c>
      <c r="G35" s="516"/>
      <c r="H35" s="516"/>
      <c r="I35" s="516"/>
      <c r="J35" s="516" t="s">
        <v>144</v>
      </c>
      <c r="K35" s="517"/>
      <c r="L35" s="508"/>
      <c r="M35" s="509"/>
      <c r="N35" s="509"/>
      <c r="O35" s="509"/>
      <c r="P35" s="509"/>
      <c r="Q35" s="509"/>
      <c r="R35" s="509"/>
      <c r="S35" s="509"/>
      <c r="T35" s="510"/>
      <c r="U35" s="511"/>
      <c r="V35" s="511"/>
      <c r="W35" s="511"/>
      <c r="X35" s="511"/>
      <c r="Y35" s="511"/>
      <c r="Z35" s="511"/>
      <c r="AA35" s="511"/>
      <c r="AB35" s="511"/>
      <c r="AC35" s="511"/>
      <c r="AD35" s="511"/>
      <c r="AE35" s="511"/>
      <c r="AF35" s="511"/>
      <c r="AG35" s="511"/>
      <c r="AH35" s="511"/>
      <c r="AI35" s="511"/>
      <c r="AJ35" s="511"/>
      <c r="AK35" s="511"/>
      <c r="AL35" s="511"/>
      <c r="AM35" s="511"/>
      <c r="AN35" s="511"/>
    </row>
    <row r="36" spans="1:40" ht="25.9" customHeight="1" thickTop="1">
      <c r="A36" s="497" t="s">
        <v>1</v>
      </c>
      <c r="B36" s="497"/>
      <c r="C36" s="497"/>
      <c r="D36" s="497"/>
      <c r="E36" s="497"/>
      <c r="F36" s="497"/>
      <c r="G36" s="497"/>
      <c r="H36" s="497"/>
      <c r="I36" s="497"/>
      <c r="J36" s="497"/>
      <c r="K36" s="497"/>
      <c r="L36" s="498" t="str">
        <f>IF(L31="","",SUM(L31:T35))</f>
        <v/>
      </c>
      <c r="M36" s="499"/>
      <c r="N36" s="499"/>
      <c r="O36" s="499"/>
      <c r="P36" s="499"/>
      <c r="Q36" s="499"/>
      <c r="R36" s="499"/>
      <c r="S36" s="499"/>
      <c r="T36" s="500"/>
      <c r="U36" s="501"/>
      <c r="V36" s="501"/>
      <c r="W36" s="501"/>
      <c r="X36" s="501"/>
      <c r="Y36" s="501"/>
      <c r="Z36" s="501"/>
      <c r="AA36" s="501"/>
      <c r="AB36" s="501"/>
      <c r="AC36" s="501"/>
      <c r="AD36" s="501"/>
      <c r="AE36" s="501"/>
      <c r="AF36" s="501"/>
      <c r="AG36" s="501"/>
      <c r="AH36" s="501"/>
      <c r="AI36" s="501"/>
      <c r="AJ36" s="501"/>
      <c r="AK36" s="501"/>
      <c r="AL36" s="501"/>
      <c r="AM36" s="501"/>
      <c r="AN36" s="501"/>
    </row>
    <row r="37" spans="1:40" ht="13.5">
      <c r="A37" s="461" t="s">
        <v>189</v>
      </c>
      <c r="B37" s="461"/>
      <c r="C37" s="461"/>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1"/>
    </row>
    <row r="38" spans="1:40" ht="15" customHeight="1">
      <c r="A38" s="455"/>
      <c r="B38" s="45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row>
    <row r="39" spans="1:40" ht="25.9" customHeight="1">
      <c r="AN39" s="16" t="s">
        <v>33</v>
      </c>
    </row>
    <row r="40" spans="1:40" ht="25.9" customHeight="1">
      <c r="A40" s="482" t="s">
        <v>58</v>
      </c>
      <c r="B40" s="482"/>
      <c r="C40" s="482"/>
      <c r="D40" s="482"/>
      <c r="E40" s="482"/>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82"/>
      <c r="AE40" s="482"/>
      <c r="AF40" s="482"/>
      <c r="AG40" s="482"/>
      <c r="AH40" s="482"/>
      <c r="AI40" s="482"/>
      <c r="AJ40" s="482"/>
      <c r="AK40" s="482"/>
      <c r="AL40" s="482"/>
      <c r="AM40" s="482"/>
      <c r="AN40" s="482"/>
    </row>
    <row r="41" spans="1:40" ht="25.9" customHeight="1">
      <c r="A41" s="482" t="s">
        <v>42</v>
      </c>
      <c r="B41" s="482"/>
      <c r="C41" s="482"/>
      <c r="D41" s="482"/>
      <c r="E41" s="482"/>
      <c r="F41" s="482"/>
      <c r="G41" s="482"/>
      <c r="H41" s="482"/>
      <c r="I41" s="482"/>
      <c r="J41" s="482"/>
      <c r="K41" s="482"/>
      <c r="L41" s="482"/>
      <c r="M41" s="482"/>
      <c r="N41" s="482"/>
      <c r="O41" s="482"/>
      <c r="P41" s="482"/>
      <c r="Q41" s="482"/>
      <c r="R41" s="482"/>
    </row>
    <row r="42" spans="1:40" ht="25.9" customHeight="1">
      <c r="AH42" s="502" t="s">
        <v>16</v>
      </c>
      <c r="AI42" s="502"/>
      <c r="AJ42" s="502"/>
      <c r="AK42" s="502"/>
      <c r="AL42" s="502"/>
      <c r="AM42" s="502"/>
      <c r="AN42" s="502"/>
    </row>
    <row r="43" spans="1:40" ht="18" customHeight="1">
      <c r="A43" s="490" t="s">
        <v>34</v>
      </c>
      <c r="B43" s="491"/>
      <c r="C43" s="491"/>
      <c r="D43" s="491"/>
      <c r="E43" s="491"/>
      <c r="F43" s="491"/>
      <c r="G43" s="491"/>
      <c r="H43" s="491"/>
      <c r="I43" s="491"/>
      <c r="J43" s="494"/>
      <c r="K43" s="490" t="s">
        <v>41</v>
      </c>
      <c r="L43" s="491"/>
      <c r="M43" s="491"/>
      <c r="N43" s="491"/>
      <c r="O43" s="491"/>
      <c r="P43" s="451" t="s">
        <v>40</v>
      </c>
      <c r="Q43" s="451"/>
      <c r="R43" s="451"/>
      <c r="S43" s="451"/>
      <c r="T43" s="451"/>
      <c r="U43" s="490" t="s">
        <v>35</v>
      </c>
      <c r="V43" s="491"/>
      <c r="W43" s="491"/>
      <c r="X43" s="491"/>
      <c r="Y43" s="491"/>
      <c r="Z43" s="491"/>
      <c r="AA43" s="491"/>
      <c r="AB43" s="494"/>
      <c r="AC43" s="490" t="s">
        <v>150</v>
      </c>
      <c r="AD43" s="491"/>
      <c r="AE43" s="491"/>
      <c r="AF43" s="491"/>
      <c r="AG43" s="491"/>
      <c r="AH43" s="491"/>
      <c r="AI43" s="491"/>
      <c r="AJ43" s="491"/>
      <c r="AK43" s="491"/>
      <c r="AL43" s="491"/>
      <c r="AM43" s="491"/>
      <c r="AN43" s="494"/>
    </row>
    <row r="44" spans="1:40" ht="18" customHeight="1">
      <c r="A44" s="492"/>
      <c r="B44" s="493"/>
      <c r="C44" s="493"/>
      <c r="D44" s="493"/>
      <c r="E44" s="493"/>
      <c r="F44" s="493"/>
      <c r="G44" s="493"/>
      <c r="H44" s="493"/>
      <c r="I44" s="493"/>
      <c r="J44" s="495"/>
      <c r="K44" s="492"/>
      <c r="L44" s="493"/>
      <c r="M44" s="493"/>
      <c r="N44" s="493"/>
      <c r="O44" s="493"/>
      <c r="P44" s="451"/>
      <c r="Q44" s="451"/>
      <c r="R44" s="451"/>
      <c r="S44" s="451"/>
      <c r="T44" s="451"/>
      <c r="U44" s="492" t="s">
        <v>36</v>
      </c>
      <c r="V44" s="493"/>
      <c r="W44" s="493"/>
      <c r="X44" s="493"/>
      <c r="Y44" s="493"/>
      <c r="Z44" s="493"/>
      <c r="AA44" s="493"/>
      <c r="AB44" s="495"/>
      <c r="AC44" s="492" t="s">
        <v>36</v>
      </c>
      <c r="AD44" s="493"/>
      <c r="AE44" s="493"/>
      <c r="AF44" s="493"/>
      <c r="AG44" s="493"/>
      <c r="AH44" s="493"/>
      <c r="AI44" s="493"/>
      <c r="AJ44" s="493"/>
      <c r="AK44" s="493"/>
      <c r="AL44" s="493"/>
      <c r="AM44" s="493"/>
      <c r="AN44" s="495"/>
    </row>
    <row r="45" spans="1:40" ht="18" customHeight="1">
      <c r="A45" s="484"/>
      <c r="B45" s="485"/>
      <c r="C45" s="485"/>
      <c r="D45" s="485"/>
      <c r="E45" s="485"/>
      <c r="F45" s="485"/>
      <c r="G45" s="485"/>
      <c r="H45" s="485"/>
      <c r="I45" s="485"/>
      <c r="J45" s="486"/>
      <c r="K45" s="490"/>
      <c r="L45" s="491"/>
      <c r="M45" s="491"/>
      <c r="N45" s="491" t="s">
        <v>145</v>
      </c>
      <c r="O45" s="494"/>
      <c r="P45" s="451"/>
      <c r="Q45" s="451"/>
      <c r="R45" s="451"/>
      <c r="S45" s="451"/>
      <c r="T45" s="451"/>
      <c r="U45" s="496"/>
      <c r="V45" s="489"/>
      <c r="W45" s="489"/>
      <c r="X45" s="489"/>
      <c r="Y45" s="489"/>
      <c r="Z45" s="489"/>
      <c r="AA45" s="489"/>
      <c r="AB45" s="489"/>
      <c r="AC45" s="489"/>
      <c r="AD45" s="489"/>
      <c r="AE45" s="489"/>
      <c r="AF45" s="489"/>
      <c r="AG45" s="489"/>
      <c r="AH45" s="489"/>
      <c r="AI45" s="489"/>
      <c r="AJ45" s="489"/>
      <c r="AK45" s="489"/>
      <c r="AL45" s="489"/>
      <c r="AM45" s="489"/>
      <c r="AN45" s="489"/>
    </row>
    <row r="46" spans="1:40" ht="18" customHeight="1">
      <c r="A46" s="487"/>
      <c r="B46" s="483"/>
      <c r="C46" s="483"/>
      <c r="D46" s="483"/>
      <c r="E46" s="483"/>
      <c r="F46" s="483"/>
      <c r="G46" s="483"/>
      <c r="H46" s="483"/>
      <c r="I46" s="483"/>
      <c r="J46" s="488"/>
      <c r="K46" s="492"/>
      <c r="L46" s="493"/>
      <c r="M46" s="493"/>
      <c r="N46" s="493"/>
      <c r="O46" s="495"/>
      <c r="P46" s="451"/>
      <c r="Q46" s="451"/>
      <c r="R46" s="451"/>
      <c r="S46" s="451"/>
      <c r="T46" s="451"/>
      <c r="U46" s="489"/>
      <c r="V46" s="489"/>
      <c r="W46" s="489"/>
      <c r="X46" s="489"/>
      <c r="Y46" s="489"/>
      <c r="Z46" s="489"/>
      <c r="AA46" s="489"/>
      <c r="AB46" s="489"/>
      <c r="AC46" s="489"/>
      <c r="AD46" s="489"/>
      <c r="AE46" s="489"/>
      <c r="AF46" s="489"/>
      <c r="AG46" s="489"/>
      <c r="AH46" s="489"/>
      <c r="AI46" s="489"/>
      <c r="AJ46" s="489"/>
      <c r="AK46" s="489"/>
      <c r="AL46" s="489"/>
      <c r="AM46" s="489"/>
      <c r="AN46" s="489"/>
    </row>
    <row r="47" spans="1:40" ht="18" customHeight="1">
      <c r="A47" s="484"/>
      <c r="B47" s="485"/>
      <c r="C47" s="485"/>
      <c r="D47" s="485"/>
      <c r="E47" s="485"/>
      <c r="F47" s="485"/>
      <c r="G47" s="485"/>
      <c r="H47" s="485"/>
      <c r="I47" s="485"/>
      <c r="J47" s="486"/>
      <c r="K47" s="490"/>
      <c r="L47" s="491"/>
      <c r="M47" s="491"/>
      <c r="N47" s="491" t="s">
        <v>145</v>
      </c>
      <c r="O47" s="494"/>
      <c r="P47" s="451"/>
      <c r="Q47" s="451"/>
      <c r="R47" s="451"/>
      <c r="S47" s="451"/>
      <c r="T47" s="451"/>
      <c r="U47" s="489"/>
      <c r="V47" s="489"/>
      <c r="W47" s="489"/>
      <c r="X47" s="489"/>
      <c r="Y47" s="489"/>
      <c r="Z47" s="489"/>
      <c r="AA47" s="489"/>
      <c r="AB47" s="489"/>
      <c r="AC47" s="489"/>
      <c r="AD47" s="489"/>
      <c r="AE47" s="489"/>
      <c r="AF47" s="489"/>
      <c r="AG47" s="489"/>
      <c r="AH47" s="489"/>
      <c r="AI47" s="489"/>
      <c r="AJ47" s="489"/>
      <c r="AK47" s="489"/>
      <c r="AL47" s="489"/>
      <c r="AM47" s="489"/>
      <c r="AN47" s="489"/>
    </row>
    <row r="48" spans="1:40" ht="18" customHeight="1">
      <c r="A48" s="487"/>
      <c r="B48" s="483"/>
      <c r="C48" s="483"/>
      <c r="D48" s="483"/>
      <c r="E48" s="483"/>
      <c r="F48" s="483"/>
      <c r="G48" s="483"/>
      <c r="H48" s="483"/>
      <c r="I48" s="483"/>
      <c r="J48" s="488"/>
      <c r="K48" s="492"/>
      <c r="L48" s="493"/>
      <c r="M48" s="493"/>
      <c r="N48" s="493"/>
      <c r="O48" s="495"/>
      <c r="P48" s="451"/>
      <c r="Q48" s="451"/>
      <c r="R48" s="451"/>
      <c r="S48" s="451"/>
      <c r="T48" s="451"/>
      <c r="U48" s="489"/>
      <c r="V48" s="489"/>
      <c r="W48" s="489"/>
      <c r="X48" s="489"/>
      <c r="Y48" s="489"/>
      <c r="Z48" s="489"/>
      <c r="AA48" s="489"/>
      <c r="AB48" s="489"/>
      <c r="AC48" s="489"/>
      <c r="AD48" s="489"/>
      <c r="AE48" s="489"/>
      <c r="AF48" s="489"/>
      <c r="AG48" s="489"/>
      <c r="AH48" s="489"/>
      <c r="AI48" s="489"/>
      <c r="AJ48" s="489"/>
      <c r="AK48" s="489"/>
      <c r="AL48" s="489"/>
      <c r="AM48" s="489"/>
      <c r="AN48" s="489"/>
    </row>
    <row r="49" spans="1:40" ht="18" customHeight="1">
      <c r="A49" s="484"/>
      <c r="B49" s="485"/>
      <c r="C49" s="485"/>
      <c r="D49" s="485"/>
      <c r="E49" s="485"/>
      <c r="F49" s="485"/>
      <c r="G49" s="485"/>
      <c r="H49" s="485"/>
      <c r="I49" s="485"/>
      <c r="J49" s="486"/>
      <c r="K49" s="490"/>
      <c r="L49" s="491"/>
      <c r="M49" s="491"/>
      <c r="N49" s="491" t="s">
        <v>145</v>
      </c>
      <c r="O49" s="494"/>
      <c r="P49" s="451"/>
      <c r="Q49" s="451"/>
      <c r="R49" s="451"/>
      <c r="S49" s="451"/>
      <c r="T49" s="451"/>
      <c r="U49" s="489"/>
      <c r="V49" s="489"/>
      <c r="W49" s="489"/>
      <c r="X49" s="489"/>
      <c r="Y49" s="489"/>
      <c r="Z49" s="489"/>
      <c r="AA49" s="489"/>
      <c r="AB49" s="489"/>
      <c r="AC49" s="489"/>
      <c r="AD49" s="489"/>
      <c r="AE49" s="489"/>
      <c r="AF49" s="489"/>
      <c r="AG49" s="489"/>
      <c r="AH49" s="489"/>
      <c r="AI49" s="489"/>
      <c r="AJ49" s="489"/>
      <c r="AK49" s="489"/>
      <c r="AL49" s="489"/>
      <c r="AM49" s="489"/>
      <c r="AN49" s="489"/>
    </row>
    <row r="50" spans="1:40" ht="18" customHeight="1">
      <c r="A50" s="487"/>
      <c r="B50" s="483"/>
      <c r="C50" s="483"/>
      <c r="D50" s="483"/>
      <c r="E50" s="483"/>
      <c r="F50" s="483"/>
      <c r="G50" s="483"/>
      <c r="H50" s="483"/>
      <c r="I50" s="483"/>
      <c r="J50" s="488"/>
      <c r="K50" s="492"/>
      <c r="L50" s="493"/>
      <c r="M50" s="493"/>
      <c r="N50" s="493"/>
      <c r="O50" s="495"/>
      <c r="P50" s="451"/>
      <c r="Q50" s="451"/>
      <c r="R50" s="451"/>
      <c r="S50" s="451"/>
      <c r="T50" s="451"/>
      <c r="U50" s="489"/>
      <c r="V50" s="489"/>
      <c r="W50" s="489"/>
      <c r="X50" s="489"/>
      <c r="Y50" s="489"/>
      <c r="Z50" s="489"/>
      <c r="AA50" s="489"/>
      <c r="AB50" s="489"/>
      <c r="AC50" s="489"/>
      <c r="AD50" s="489"/>
      <c r="AE50" s="489"/>
      <c r="AF50" s="489"/>
      <c r="AG50" s="489"/>
      <c r="AH50" s="489"/>
      <c r="AI50" s="489"/>
      <c r="AJ50" s="489"/>
      <c r="AK50" s="489"/>
      <c r="AL50" s="489"/>
      <c r="AM50" s="489"/>
      <c r="AN50" s="489"/>
    </row>
    <row r="51" spans="1:40" ht="18" customHeight="1">
      <c r="A51" s="484"/>
      <c r="B51" s="485"/>
      <c r="C51" s="485"/>
      <c r="D51" s="485"/>
      <c r="E51" s="485"/>
      <c r="F51" s="485"/>
      <c r="G51" s="485"/>
      <c r="H51" s="485"/>
      <c r="I51" s="485"/>
      <c r="J51" s="486"/>
      <c r="K51" s="490"/>
      <c r="L51" s="491"/>
      <c r="M51" s="491"/>
      <c r="N51" s="491" t="s">
        <v>145</v>
      </c>
      <c r="O51" s="494"/>
      <c r="P51" s="451"/>
      <c r="Q51" s="451"/>
      <c r="R51" s="451"/>
      <c r="S51" s="451"/>
      <c r="T51" s="451"/>
      <c r="U51" s="489"/>
      <c r="V51" s="489"/>
      <c r="W51" s="489"/>
      <c r="X51" s="489"/>
      <c r="Y51" s="489"/>
      <c r="Z51" s="489"/>
      <c r="AA51" s="489"/>
      <c r="AB51" s="489"/>
      <c r="AC51" s="489"/>
      <c r="AD51" s="489"/>
      <c r="AE51" s="489"/>
      <c r="AF51" s="489"/>
      <c r="AG51" s="489"/>
      <c r="AH51" s="489"/>
      <c r="AI51" s="489"/>
      <c r="AJ51" s="489"/>
      <c r="AK51" s="489"/>
      <c r="AL51" s="489"/>
      <c r="AM51" s="489"/>
      <c r="AN51" s="489"/>
    </row>
    <row r="52" spans="1:40" ht="18" customHeight="1">
      <c r="A52" s="487"/>
      <c r="B52" s="483"/>
      <c r="C52" s="483"/>
      <c r="D52" s="483"/>
      <c r="E52" s="483"/>
      <c r="F52" s="483"/>
      <c r="G52" s="483"/>
      <c r="H52" s="483"/>
      <c r="I52" s="483"/>
      <c r="J52" s="488"/>
      <c r="K52" s="492"/>
      <c r="L52" s="493"/>
      <c r="M52" s="493"/>
      <c r="N52" s="493"/>
      <c r="O52" s="495"/>
      <c r="P52" s="451"/>
      <c r="Q52" s="451"/>
      <c r="R52" s="451"/>
      <c r="S52" s="451"/>
      <c r="T52" s="451"/>
      <c r="U52" s="489"/>
      <c r="V52" s="489"/>
      <c r="W52" s="489"/>
      <c r="X52" s="489"/>
      <c r="Y52" s="489"/>
      <c r="Z52" s="489"/>
      <c r="AA52" s="489"/>
      <c r="AB52" s="489"/>
      <c r="AC52" s="489"/>
      <c r="AD52" s="489"/>
      <c r="AE52" s="489"/>
      <c r="AF52" s="489"/>
      <c r="AG52" s="489"/>
      <c r="AH52" s="489"/>
      <c r="AI52" s="489"/>
      <c r="AJ52" s="489"/>
      <c r="AK52" s="489"/>
      <c r="AL52" s="489"/>
      <c r="AM52" s="489"/>
      <c r="AN52" s="489"/>
    </row>
    <row r="53" spans="1:40" ht="18" customHeight="1">
      <c r="A53" s="484"/>
      <c r="B53" s="485"/>
      <c r="C53" s="485"/>
      <c r="D53" s="485"/>
      <c r="E53" s="485"/>
      <c r="F53" s="485"/>
      <c r="G53" s="485"/>
      <c r="H53" s="485"/>
      <c r="I53" s="485"/>
      <c r="J53" s="486"/>
      <c r="K53" s="490"/>
      <c r="L53" s="491"/>
      <c r="M53" s="491"/>
      <c r="N53" s="491" t="s">
        <v>145</v>
      </c>
      <c r="O53" s="494"/>
      <c r="P53" s="451"/>
      <c r="Q53" s="451"/>
      <c r="R53" s="451"/>
      <c r="S53" s="451"/>
      <c r="T53" s="451"/>
      <c r="U53" s="489"/>
      <c r="V53" s="489"/>
      <c r="W53" s="489"/>
      <c r="X53" s="489"/>
      <c r="Y53" s="489"/>
      <c r="Z53" s="489"/>
      <c r="AA53" s="489"/>
      <c r="AB53" s="489"/>
      <c r="AC53" s="489"/>
      <c r="AD53" s="489"/>
      <c r="AE53" s="489"/>
      <c r="AF53" s="489"/>
      <c r="AG53" s="489"/>
      <c r="AH53" s="489"/>
      <c r="AI53" s="489"/>
      <c r="AJ53" s="489"/>
      <c r="AK53" s="489"/>
      <c r="AL53" s="489"/>
      <c r="AM53" s="489"/>
      <c r="AN53" s="489"/>
    </row>
    <row r="54" spans="1:40" ht="18" customHeight="1">
      <c r="A54" s="487"/>
      <c r="B54" s="483"/>
      <c r="C54" s="483"/>
      <c r="D54" s="483"/>
      <c r="E54" s="483"/>
      <c r="F54" s="483"/>
      <c r="G54" s="483"/>
      <c r="H54" s="483"/>
      <c r="I54" s="483"/>
      <c r="J54" s="488"/>
      <c r="K54" s="492"/>
      <c r="L54" s="493"/>
      <c r="M54" s="493"/>
      <c r="N54" s="493"/>
      <c r="O54" s="495"/>
      <c r="P54" s="451"/>
      <c r="Q54" s="451"/>
      <c r="R54" s="451"/>
      <c r="S54" s="451"/>
      <c r="T54" s="451"/>
      <c r="U54" s="489"/>
      <c r="V54" s="489"/>
      <c r="W54" s="489"/>
      <c r="X54" s="489"/>
      <c r="Y54" s="489"/>
      <c r="Z54" s="489"/>
      <c r="AA54" s="489"/>
      <c r="AB54" s="489"/>
      <c r="AC54" s="489"/>
      <c r="AD54" s="489"/>
      <c r="AE54" s="489"/>
      <c r="AF54" s="489"/>
      <c r="AG54" s="489"/>
      <c r="AH54" s="489"/>
      <c r="AI54" s="489"/>
      <c r="AJ54" s="489"/>
      <c r="AK54" s="489"/>
      <c r="AL54" s="489"/>
      <c r="AM54" s="489"/>
      <c r="AN54" s="489"/>
    </row>
    <row r="55" spans="1:40" ht="18" customHeight="1">
      <c r="A55" s="484"/>
      <c r="B55" s="485"/>
      <c r="C55" s="485"/>
      <c r="D55" s="485"/>
      <c r="E55" s="485"/>
      <c r="F55" s="485"/>
      <c r="G55" s="485"/>
      <c r="H55" s="485"/>
      <c r="I55" s="485"/>
      <c r="J55" s="486"/>
      <c r="K55" s="490"/>
      <c r="L55" s="491"/>
      <c r="M55" s="491"/>
      <c r="N55" s="491" t="s">
        <v>145</v>
      </c>
      <c r="O55" s="494"/>
      <c r="P55" s="451"/>
      <c r="Q55" s="451"/>
      <c r="R55" s="451"/>
      <c r="S55" s="451"/>
      <c r="T55" s="451"/>
      <c r="U55" s="489"/>
      <c r="V55" s="489"/>
      <c r="W55" s="489"/>
      <c r="X55" s="489"/>
      <c r="Y55" s="489"/>
      <c r="Z55" s="489"/>
      <c r="AA55" s="489"/>
      <c r="AB55" s="489"/>
      <c r="AC55" s="489"/>
      <c r="AD55" s="489"/>
      <c r="AE55" s="489"/>
      <c r="AF55" s="489"/>
      <c r="AG55" s="489"/>
      <c r="AH55" s="489"/>
      <c r="AI55" s="489"/>
      <c r="AJ55" s="489"/>
      <c r="AK55" s="489"/>
      <c r="AL55" s="489"/>
      <c r="AM55" s="489"/>
      <c r="AN55" s="489"/>
    </row>
    <row r="56" spans="1:40" ht="18" customHeight="1">
      <c r="A56" s="487"/>
      <c r="B56" s="483"/>
      <c r="C56" s="483"/>
      <c r="D56" s="483"/>
      <c r="E56" s="483"/>
      <c r="F56" s="483"/>
      <c r="G56" s="483"/>
      <c r="H56" s="483"/>
      <c r="I56" s="483"/>
      <c r="J56" s="488"/>
      <c r="K56" s="492"/>
      <c r="L56" s="493"/>
      <c r="M56" s="493"/>
      <c r="N56" s="493"/>
      <c r="O56" s="495"/>
      <c r="P56" s="451"/>
      <c r="Q56" s="451"/>
      <c r="R56" s="451"/>
      <c r="S56" s="451"/>
      <c r="T56" s="451"/>
      <c r="U56" s="489"/>
      <c r="V56" s="489"/>
      <c r="W56" s="489"/>
      <c r="X56" s="489"/>
      <c r="Y56" s="489"/>
      <c r="Z56" s="489"/>
      <c r="AA56" s="489"/>
      <c r="AB56" s="489"/>
      <c r="AC56" s="489"/>
      <c r="AD56" s="489"/>
      <c r="AE56" s="489"/>
      <c r="AF56" s="489"/>
      <c r="AG56" s="489"/>
      <c r="AH56" s="489"/>
      <c r="AI56" s="489"/>
      <c r="AJ56" s="489"/>
      <c r="AK56" s="489"/>
      <c r="AL56" s="489"/>
      <c r="AM56" s="489"/>
      <c r="AN56" s="489"/>
    </row>
    <row r="57" spans="1:40" ht="18" customHeight="1">
      <c r="A57" s="484"/>
      <c r="B57" s="485"/>
      <c r="C57" s="485"/>
      <c r="D57" s="485"/>
      <c r="E57" s="485"/>
      <c r="F57" s="485"/>
      <c r="G57" s="485"/>
      <c r="H57" s="485"/>
      <c r="I57" s="485"/>
      <c r="J57" s="486"/>
      <c r="K57" s="490"/>
      <c r="L57" s="491"/>
      <c r="M57" s="491"/>
      <c r="N57" s="491" t="s">
        <v>145</v>
      </c>
      <c r="O57" s="494"/>
      <c r="P57" s="451"/>
      <c r="Q57" s="451"/>
      <c r="R57" s="451"/>
      <c r="S57" s="451"/>
      <c r="T57" s="451"/>
      <c r="U57" s="489"/>
      <c r="V57" s="489"/>
      <c r="W57" s="489"/>
      <c r="X57" s="489"/>
      <c r="Y57" s="489"/>
      <c r="Z57" s="489"/>
      <c r="AA57" s="489"/>
      <c r="AB57" s="489"/>
      <c r="AC57" s="489"/>
      <c r="AD57" s="489"/>
      <c r="AE57" s="489"/>
      <c r="AF57" s="489"/>
      <c r="AG57" s="489"/>
      <c r="AH57" s="489"/>
      <c r="AI57" s="489"/>
      <c r="AJ57" s="489"/>
      <c r="AK57" s="489"/>
      <c r="AL57" s="489"/>
      <c r="AM57" s="489"/>
      <c r="AN57" s="489"/>
    </row>
    <row r="58" spans="1:40" ht="18" customHeight="1">
      <c r="A58" s="487"/>
      <c r="B58" s="483"/>
      <c r="C58" s="483"/>
      <c r="D58" s="483"/>
      <c r="E58" s="483"/>
      <c r="F58" s="483"/>
      <c r="G58" s="483"/>
      <c r="H58" s="483"/>
      <c r="I58" s="483"/>
      <c r="J58" s="488"/>
      <c r="K58" s="492"/>
      <c r="L58" s="493"/>
      <c r="M58" s="493"/>
      <c r="N58" s="493"/>
      <c r="O58" s="495"/>
      <c r="P58" s="451"/>
      <c r="Q58" s="451"/>
      <c r="R58" s="451"/>
      <c r="S58" s="451"/>
      <c r="T58" s="451"/>
      <c r="U58" s="489"/>
      <c r="V58" s="489"/>
      <c r="W58" s="489"/>
      <c r="X58" s="489"/>
      <c r="Y58" s="489"/>
      <c r="Z58" s="489"/>
      <c r="AA58" s="489"/>
      <c r="AB58" s="489"/>
      <c r="AC58" s="489"/>
      <c r="AD58" s="489"/>
      <c r="AE58" s="489"/>
      <c r="AF58" s="489"/>
      <c r="AG58" s="489"/>
      <c r="AH58" s="489"/>
      <c r="AI58" s="489"/>
      <c r="AJ58" s="489"/>
      <c r="AK58" s="489"/>
      <c r="AL58" s="489"/>
      <c r="AM58" s="489"/>
      <c r="AN58" s="489"/>
    </row>
    <row r="59" spans="1:40" ht="18" customHeight="1">
      <c r="A59" s="484"/>
      <c r="B59" s="485"/>
      <c r="C59" s="485"/>
      <c r="D59" s="485"/>
      <c r="E59" s="485"/>
      <c r="F59" s="485"/>
      <c r="G59" s="485"/>
      <c r="H59" s="485"/>
      <c r="I59" s="485"/>
      <c r="J59" s="486"/>
      <c r="K59" s="490"/>
      <c r="L59" s="491"/>
      <c r="M59" s="491"/>
      <c r="N59" s="491" t="s">
        <v>145</v>
      </c>
      <c r="O59" s="494"/>
      <c r="P59" s="451"/>
      <c r="Q59" s="451"/>
      <c r="R59" s="451"/>
      <c r="S59" s="451"/>
      <c r="T59" s="451"/>
      <c r="U59" s="489"/>
      <c r="V59" s="489"/>
      <c r="W59" s="489"/>
      <c r="X59" s="489"/>
      <c r="Y59" s="489"/>
      <c r="Z59" s="489"/>
      <c r="AA59" s="489"/>
      <c r="AB59" s="489"/>
      <c r="AC59" s="489"/>
      <c r="AD59" s="489"/>
      <c r="AE59" s="489"/>
      <c r="AF59" s="489"/>
      <c r="AG59" s="489"/>
      <c r="AH59" s="489"/>
      <c r="AI59" s="489"/>
      <c r="AJ59" s="489"/>
      <c r="AK59" s="489"/>
      <c r="AL59" s="489"/>
      <c r="AM59" s="489"/>
      <c r="AN59" s="489"/>
    </row>
    <row r="60" spans="1:40" ht="18" customHeight="1">
      <c r="A60" s="487"/>
      <c r="B60" s="483"/>
      <c r="C60" s="483"/>
      <c r="D60" s="483"/>
      <c r="E60" s="483"/>
      <c r="F60" s="483"/>
      <c r="G60" s="483"/>
      <c r="H60" s="483"/>
      <c r="I60" s="483"/>
      <c r="J60" s="488"/>
      <c r="K60" s="492"/>
      <c r="L60" s="493"/>
      <c r="M60" s="493"/>
      <c r="N60" s="493"/>
      <c r="O60" s="495"/>
      <c r="P60" s="451"/>
      <c r="Q60" s="451"/>
      <c r="R60" s="451"/>
      <c r="S60" s="451"/>
      <c r="T60" s="451"/>
      <c r="U60" s="489"/>
      <c r="V60" s="489"/>
      <c r="W60" s="489"/>
      <c r="X60" s="489"/>
      <c r="Y60" s="489"/>
      <c r="Z60" s="489"/>
      <c r="AA60" s="489"/>
      <c r="AB60" s="489"/>
      <c r="AC60" s="489"/>
      <c r="AD60" s="489"/>
      <c r="AE60" s="489"/>
      <c r="AF60" s="489"/>
      <c r="AG60" s="489"/>
      <c r="AH60" s="489"/>
      <c r="AI60" s="489"/>
      <c r="AJ60" s="489"/>
      <c r="AK60" s="489"/>
      <c r="AL60" s="489"/>
      <c r="AM60" s="489"/>
      <c r="AN60" s="489"/>
    </row>
    <row r="61" spans="1:40" ht="18" customHeight="1">
      <c r="A61" s="484"/>
      <c r="B61" s="485"/>
      <c r="C61" s="485"/>
      <c r="D61" s="485"/>
      <c r="E61" s="485"/>
      <c r="F61" s="485"/>
      <c r="G61" s="485"/>
      <c r="H61" s="485"/>
      <c r="I61" s="485"/>
      <c r="J61" s="486"/>
      <c r="K61" s="490"/>
      <c r="L61" s="491"/>
      <c r="M61" s="491"/>
      <c r="N61" s="491" t="s">
        <v>145</v>
      </c>
      <c r="O61" s="494"/>
      <c r="P61" s="451"/>
      <c r="Q61" s="451"/>
      <c r="R61" s="451"/>
      <c r="S61" s="451"/>
      <c r="T61" s="451"/>
      <c r="U61" s="489"/>
      <c r="V61" s="489"/>
      <c r="W61" s="489"/>
      <c r="X61" s="489"/>
      <c r="Y61" s="489"/>
      <c r="Z61" s="489"/>
      <c r="AA61" s="489"/>
      <c r="AB61" s="489"/>
      <c r="AC61" s="489"/>
      <c r="AD61" s="489"/>
      <c r="AE61" s="489"/>
      <c r="AF61" s="489"/>
      <c r="AG61" s="489"/>
      <c r="AH61" s="489"/>
      <c r="AI61" s="489"/>
      <c r="AJ61" s="489"/>
      <c r="AK61" s="489"/>
      <c r="AL61" s="489"/>
      <c r="AM61" s="489"/>
      <c r="AN61" s="489"/>
    </row>
    <row r="62" spans="1:40" ht="18" customHeight="1">
      <c r="A62" s="487"/>
      <c r="B62" s="483"/>
      <c r="C62" s="483"/>
      <c r="D62" s="483"/>
      <c r="E62" s="483"/>
      <c r="F62" s="483"/>
      <c r="G62" s="483"/>
      <c r="H62" s="483"/>
      <c r="I62" s="483"/>
      <c r="J62" s="488"/>
      <c r="K62" s="492"/>
      <c r="L62" s="493"/>
      <c r="M62" s="493"/>
      <c r="N62" s="493"/>
      <c r="O62" s="495"/>
      <c r="P62" s="451"/>
      <c r="Q62" s="451"/>
      <c r="R62" s="451"/>
      <c r="S62" s="451"/>
      <c r="T62" s="451"/>
      <c r="U62" s="489"/>
      <c r="V62" s="489"/>
      <c r="W62" s="489"/>
      <c r="X62" s="489"/>
      <c r="Y62" s="489"/>
      <c r="Z62" s="489"/>
      <c r="AA62" s="489"/>
      <c r="AB62" s="489"/>
      <c r="AC62" s="489"/>
      <c r="AD62" s="489"/>
      <c r="AE62" s="489"/>
      <c r="AF62" s="489"/>
      <c r="AG62" s="489"/>
      <c r="AH62" s="489"/>
      <c r="AI62" s="489"/>
      <c r="AJ62" s="489"/>
      <c r="AK62" s="489"/>
      <c r="AL62" s="489"/>
      <c r="AM62" s="489"/>
      <c r="AN62" s="489"/>
    </row>
    <row r="63" spans="1:40" ht="18" customHeight="1">
      <c r="A63" s="484"/>
      <c r="B63" s="485"/>
      <c r="C63" s="485"/>
      <c r="D63" s="485"/>
      <c r="E63" s="485"/>
      <c r="F63" s="485"/>
      <c r="G63" s="485"/>
      <c r="H63" s="485"/>
      <c r="I63" s="485"/>
      <c r="J63" s="486"/>
      <c r="K63" s="490"/>
      <c r="L63" s="491"/>
      <c r="M63" s="491"/>
      <c r="N63" s="491" t="s">
        <v>145</v>
      </c>
      <c r="O63" s="494"/>
      <c r="P63" s="451"/>
      <c r="Q63" s="451"/>
      <c r="R63" s="451"/>
      <c r="S63" s="451"/>
      <c r="T63" s="451"/>
      <c r="U63" s="489"/>
      <c r="V63" s="489"/>
      <c r="W63" s="489"/>
      <c r="X63" s="489"/>
      <c r="Y63" s="489"/>
      <c r="Z63" s="489"/>
      <c r="AA63" s="489"/>
      <c r="AB63" s="489"/>
      <c r="AC63" s="489"/>
      <c r="AD63" s="489"/>
      <c r="AE63" s="489"/>
      <c r="AF63" s="489"/>
      <c r="AG63" s="489"/>
      <c r="AH63" s="489"/>
      <c r="AI63" s="489"/>
      <c r="AJ63" s="489"/>
      <c r="AK63" s="489"/>
      <c r="AL63" s="489"/>
      <c r="AM63" s="489"/>
      <c r="AN63" s="489"/>
    </row>
    <row r="64" spans="1:40" ht="18" customHeight="1">
      <c r="A64" s="487"/>
      <c r="B64" s="483"/>
      <c r="C64" s="483"/>
      <c r="D64" s="483"/>
      <c r="E64" s="483"/>
      <c r="F64" s="483"/>
      <c r="G64" s="483"/>
      <c r="H64" s="483"/>
      <c r="I64" s="483"/>
      <c r="J64" s="488"/>
      <c r="K64" s="492"/>
      <c r="L64" s="493"/>
      <c r="M64" s="493"/>
      <c r="N64" s="493"/>
      <c r="O64" s="495"/>
      <c r="P64" s="451"/>
      <c r="Q64" s="451"/>
      <c r="R64" s="451"/>
      <c r="S64" s="451"/>
      <c r="T64" s="451"/>
      <c r="U64" s="489"/>
      <c r="V64" s="489"/>
      <c r="W64" s="489"/>
      <c r="X64" s="489"/>
      <c r="Y64" s="489"/>
      <c r="Z64" s="489"/>
      <c r="AA64" s="489"/>
      <c r="AB64" s="489"/>
      <c r="AC64" s="489"/>
      <c r="AD64" s="489"/>
      <c r="AE64" s="489"/>
      <c r="AF64" s="489"/>
      <c r="AG64" s="489"/>
      <c r="AH64" s="489"/>
      <c r="AI64" s="489"/>
      <c r="AJ64" s="489"/>
      <c r="AK64" s="489"/>
      <c r="AL64" s="489"/>
      <c r="AM64" s="489"/>
      <c r="AN64" s="489"/>
    </row>
    <row r="65" spans="1:40" ht="18" customHeight="1">
      <c r="A65" s="484"/>
      <c r="B65" s="485"/>
      <c r="C65" s="485"/>
      <c r="D65" s="485"/>
      <c r="E65" s="485"/>
      <c r="F65" s="485"/>
      <c r="G65" s="485"/>
      <c r="H65" s="485"/>
      <c r="I65" s="485"/>
      <c r="J65" s="486"/>
      <c r="K65" s="490"/>
      <c r="L65" s="491"/>
      <c r="M65" s="491"/>
      <c r="N65" s="491" t="s">
        <v>145</v>
      </c>
      <c r="O65" s="494"/>
      <c r="P65" s="451"/>
      <c r="Q65" s="451"/>
      <c r="R65" s="451"/>
      <c r="S65" s="451"/>
      <c r="T65" s="451"/>
      <c r="U65" s="489"/>
      <c r="V65" s="489"/>
      <c r="W65" s="489"/>
      <c r="X65" s="489"/>
      <c r="Y65" s="489"/>
      <c r="Z65" s="489"/>
      <c r="AA65" s="489"/>
      <c r="AB65" s="489"/>
      <c r="AC65" s="489"/>
      <c r="AD65" s="489"/>
      <c r="AE65" s="489"/>
      <c r="AF65" s="489"/>
      <c r="AG65" s="489"/>
      <c r="AH65" s="489"/>
      <c r="AI65" s="489"/>
      <c r="AJ65" s="489"/>
      <c r="AK65" s="489"/>
      <c r="AL65" s="489"/>
      <c r="AM65" s="489"/>
      <c r="AN65" s="489"/>
    </row>
    <row r="66" spans="1:40" ht="18" customHeight="1">
      <c r="A66" s="487"/>
      <c r="B66" s="483"/>
      <c r="C66" s="483"/>
      <c r="D66" s="483"/>
      <c r="E66" s="483"/>
      <c r="F66" s="483"/>
      <c r="G66" s="483"/>
      <c r="H66" s="483"/>
      <c r="I66" s="483"/>
      <c r="J66" s="488"/>
      <c r="K66" s="492"/>
      <c r="L66" s="493"/>
      <c r="M66" s="493"/>
      <c r="N66" s="493"/>
      <c r="O66" s="495"/>
      <c r="P66" s="451"/>
      <c r="Q66" s="451"/>
      <c r="R66" s="451"/>
      <c r="S66" s="451"/>
      <c r="T66" s="451"/>
      <c r="U66" s="489"/>
      <c r="V66" s="489"/>
      <c r="W66" s="489"/>
      <c r="X66" s="489"/>
      <c r="Y66" s="489"/>
      <c r="Z66" s="489"/>
      <c r="AA66" s="489"/>
      <c r="AB66" s="489"/>
      <c r="AC66" s="489"/>
      <c r="AD66" s="489"/>
      <c r="AE66" s="489"/>
      <c r="AF66" s="489"/>
      <c r="AG66" s="489"/>
      <c r="AH66" s="489"/>
      <c r="AI66" s="489"/>
      <c r="AJ66" s="489"/>
      <c r="AK66" s="489"/>
      <c r="AL66" s="489"/>
      <c r="AM66" s="489"/>
      <c r="AN66" s="489"/>
    </row>
    <row r="67" spans="1:40" ht="18" customHeight="1">
      <c r="A67" s="484"/>
      <c r="B67" s="485"/>
      <c r="C67" s="485"/>
      <c r="D67" s="485"/>
      <c r="E67" s="485"/>
      <c r="F67" s="485"/>
      <c r="G67" s="485"/>
      <c r="H67" s="485"/>
      <c r="I67" s="485"/>
      <c r="J67" s="486"/>
      <c r="K67" s="490"/>
      <c r="L67" s="491"/>
      <c r="M67" s="491"/>
      <c r="N67" s="491" t="s">
        <v>145</v>
      </c>
      <c r="O67" s="494"/>
      <c r="P67" s="451"/>
      <c r="Q67" s="451"/>
      <c r="R67" s="451"/>
      <c r="S67" s="451"/>
      <c r="T67" s="451"/>
      <c r="U67" s="489"/>
      <c r="V67" s="489"/>
      <c r="W67" s="489"/>
      <c r="X67" s="489"/>
      <c r="Y67" s="489"/>
      <c r="Z67" s="489"/>
      <c r="AA67" s="489"/>
      <c r="AB67" s="489"/>
      <c r="AC67" s="489"/>
      <c r="AD67" s="489"/>
      <c r="AE67" s="489"/>
      <c r="AF67" s="489"/>
      <c r="AG67" s="489"/>
      <c r="AH67" s="489"/>
      <c r="AI67" s="489"/>
      <c r="AJ67" s="489"/>
      <c r="AK67" s="489"/>
      <c r="AL67" s="489"/>
      <c r="AM67" s="489"/>
      <c r="AN67" s="489"/>
    </row>
    <row r="68" spans="1:40" ht="18" customHeight="1">
      <c r="A68" s="487"/>
      <c r="B68" s="483"/>
      <c r="C68" s="483"/>
      <c r="D68" s="483"/>
      <c r="E68" s="483"/>
      <c r="F68" s="483"/>
      <c r="G68" s="483"/>
      <c r="H68" s="483"/>
      <c r="I68" s="483"/>
      <c r="J68" s="488"/>
      <c r="K68" s="492"/>
      <c r="L68" s="493"/>
      <c r="M68" s="493"/>
      <c r="N68" s="493"/>
      <c r="O68" s="495"/>
      <c r="P68" s="451"/>
      <c r="Q68" s="451"/>
      <c r="R68" s="451"/>
      <c r="S68" s="451"/>
      <c r="T68" s="451"/>
      <c r="U68" s="489"/>
      <c r="V68" s="489"/>
      <c r="W68" s="489"/>
      <c r="X68" s="489"/>
      <c r="Y68" s="489"/>
      <c r="Z68" s="489"/>
      <c r="AA68" s="489"/>
      <c r="AB68" s="489"/>
      <c r="AC68" s="489"/>
      <c r="AD68" s="489"/>
      <c r="AE68" s="489"/>
      <c r="AF68" s="489"/>
      <c r="AG68" s="489"/>
      <c r="AH68" s="489"/>
      <c r="AI68" s="489"/>
      <c r="AJ68" s="489"/>
      <c r="AK68" s="489"/>
      <c r="AL68" s="489"/>
      <c r="AM68" s="489"/>
      <c r="AN68" s="489"/>
    </row>
    <row r="69" spans="1:40" ht="18" customHeight="1">
      <c r="A69" s="5"/>
      <c r="B69" s="5"/>
      <c r="C69" s="5"/>
      <c r="D69" s="5"/>
      <c r="E69" s="5"/>
      <c r="F69" s="5"/>
      <c r="G69" s="5"/>
      <c r="H69" s="5"/>
      <c r="I69" s="5"/>
      <c r="J69" s="5"/>
      <c r="K69" s="23"/>
      <c r="L69" s="23"/>
      <c r="M69" s="23"/>
      <c r="N69" s="23"/>
      <c r="O69" s="23"/>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1:40" ht="18" customHeight="1">
      <c r="A70" s="5"/>
      <c r="B70" s="5"/>
      <c r="C70" s="5"/>
      <c r="D70" s="5"/>
      <c r="E70" s="5"/>
      <c r="F70" s="5"/>
      <c r="G70" s="5"/>
      <c r="H70" s="5"/>
      <c r="I70" s="5"/>
      <c r="J70" s="5"/>
      <c r="K70" s="23"/>
      <c r="L70" s="23"/>
      <c r="M70" s="23"/>
      <c r="N70" s="23"/>
      <c r="O70" s="23"/>
      <c r="P70" s="5"/>
      <c r="Q70" s="5"/>
      <c r="R70" s="5"/>
      <c r="S70" s="5"/>
      <c r="T70" s="5"/>
      <c r="U70" s="5"/>
      <c r="V70" s="5"/>
      <c r="W70" s="5"/>
      <c r="X70" s="5"/>
      <c r="Y70" s="5"/>
      <c r="Z70" s="5"/>
      <c r="AA70" s="5"/>
      <c r="AB70" s="5"/>
      <c r="AC70" s="5"/>
      <c r="AD70" s="5"/>
      <c r="AE70" s="5"/>
      <c r="AF70" s="5"/>
      <c r="AG70" s="5"/>
      <c r="AH70" s="5"/>
      <c r="AI70" s="5"/>
      <c r="AJ70" s="5"/>
      <c r="AK70" s="5"/>
      <c r="AL70" s="5"/>
      <c r="AM70" s="5"/>
      <c r="AN70" s="5"/>
    </row>
    <row r="73" spans="1:40" ht="25.9" customHeight="1">
      <c r="AN73" s="16" t="s">
        <v>37</v>
      </c>
    </row>
    <row r="74" spans="1:40" ht="25.9" customHeight="1">
      <c r="A74" s="482" t="s">
        <v>38</v>
      </c>
      <c r="B74" s="482"/>
      <c r="C74" s="482"/>
      <c r="D74" s="482"/>
      <c r="E74" s="482"/>
      <c r="F74" s="482"/>
      <c r="G74" s="482"/>
      <c r="H74" s="482"/>
      <c r="I74" s="482"/>
      <c r="J74" s="482"/>
      <c r="K74" s="482"/>
      <c r="L74" s="482"/>
      <c r="M74" s="482"/>
      <c r="N74" s="482"/>
      <c r="O74" s="482"/>
      <c r="P74" s="482"/>
      <c r="Q74" s="482"/>
      <c r="R74" s="482"/>
      <c r="S74" s="482"/>
    </row>
    <row r="76" spans="1:40" ht="25.9" customHeight="1">
      <c r="A76" s="482" t="s">
        <v>73</v>
      </c>
      <c r="B76" s="482"/>
      <c r="C76" s="482"/>
      <c r="D76" s="482"/>
      <c r="E76" s="482"/>
      <c r="F76" s="482"/>
      <c r="G76" s="482"/>
      <c r="H76" s="482"/>
      <c r="I76" s="482"/>
      <c r="J76" s="482"/>
      <c r="K76" s="482"/>
      <c r="L76" s="482"/>
      <c r="M76" s="482"/>
      <c r="N76" s="482"/>
      <c r="O76" s="482"/>
      <c r="P76" s="482"/>
      <c r="Q76" s="482"/>
      <c r="R76" s="482"/>
      <c r="S76" s="482"/>
      <c r="T76" s="482"/>
      <c r="U76" s="482"/>
      <c r="V76" s="482"/>
      <c r="W76" s="482"/>
      <c r="X76" s="482"/>
      <c r="Y76" s="482"/>
      <c r="Z76" s="482"/>
      <c r="AA76" s="482"/>
      <c r="AB76" s="482"/>
      <c r="AC76" s="482"/>
      <c r="AD76" s="482"/>
      <c r="AE76" s="482"/>
      <c r="AF76" s="482"/>
      <c r="AG76" s="482"/>
      <c r="AH76" s="482"/>
      <c r="AI76" s="482"/>
      <c r="AJ76" s="482"/>
      <c r="AK76" s="482"/>
      <c r="AL76" s="482"/>
      <c r="AM76" s="482"/>
      <c r="AN76" s="482"/>
    </row>
    <row r="77" spans="1:40" ht="25.9" customHeight="1">
      <c r="A77" s="482" t="s">
        <v>63</v>
      </c>
      <c r="B77" s="482"/>
      <c r="C77" s="482"/>
      <c r="D77" s="482"/>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2"/>
      <c r="AD77" s="482"/>
      <c r="AE77" s="482"/>
      <c r="AF77" s="482"/>
      <c r="AG77" s="482"/>
      <c r="AH77" s="482"/>
      <c r="AI77" s="482"/>
      <c r="AJ77" s="482"/>
      <c r="AK77" s="482"/>
      <c r="AL77" s="482"/>
      <c r="AM77" s="482"/>
      <c r="AN77" s="482"/>
    </row>
    <row r="78" spans="1:40" ht="47.25" customHeight="1"/>
    <row r="79" spans="1:40" ht="30.75" customHeight="1">
      <c r="A79" s="457" t="s">
        <v>18</v>
      </c>
      <c r="B79" s="458"/>
      <c r="C79" s="458"/>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8"/>
      <c r="AD79" s="459"/>
      <c r="AE79" s="457" t="s">
        <v>39</v>
      </c>
      <c r="AF79" s="458"/>
      <c r="AG79" s="458"/>
      <c r="AH79" s="458"/>
      <c r="AI79" s="458"/>
      <c r="AJ79" s="458"/>
      <c r="AK79" s="458"/>
      <c r="AL79" s="458"/>
      <c r="AM79" s="458"/>
      <c r="AN79" s="459"/>
    </row>
    <row r="80" spans="1:40" ht="46.5" customHeight="1">
      <c r="A80" s="477" t="s">
        <v>65</v>
      </c>
      <c r="B80" s="478"/>
      <c r="C80" s="478"/>
      <c r="D80" s="478"/>
      <c r="E80" s="478"/>
      <c r="F80" s="478"/>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9"/>
      <c r="AE80" s="457" t="s">
        <v>87</v>
      </c>
      <c r="AF80" s="458"/>
      <c r="AG80" s="458"/>
      <c r="AH80" s="458"/>
      <c r="AI80" s="458"/>
      <c r="AJ80" s="458"/>
      <c r="AK80" s="458"/>
      <c r="AL80" s="458"/>
      <c r="AM80" s="458"/>
      <c r="AN80" s="459"/>
    </row>
    <row r="81" spans="1:40" ht="46.5" customHeight="1">
      <c r="A81" s="454" t="s">
        <v>64</v>
      </c>
      <c r="B81" s="455"/>
      <c r="C81" s="455"/>
      <c r="D81" s="455"/>
      <c r="E81" s="455"/>
      <c r="F81" s="455"/>
      <c r="G81" s="455"/>
      <c r="H81" s="455"/>
      <c r="I81" s="455"/>
      <c r="J81" s="455"/>
      <c r="K81" s="455"/>
      <c r="L81" s="455"/>
      <c r="M81" s="455"/>
      <c r="N81" s="455"/>
      <c r="O81" s="455"/>
      <c r="P81" s="455"/>
      <c r="Q81" s="455"/>
      <c r="R81" s="455"/>
      <c r="S81" s="455"/>
      <c r="T81" s="455"/>
      <c r="U81" s="455"/>
      <c r="V81" s="455"/>
      <c r="W81" s="455"/>
      <c r="X81" s="455"/>
      <c r="Y81" s="455"/>
      <c r="Z81" s="455"/>
      <c r="AA81" s="455"/>
      <c r="AB81" s="455"/>
      <c r="AC81" s="455"/>
      <c r="AD81" s="456"/>
      <c r="AE81" s="457"/>
      <c r="AF81" s="458"/>
      <c r="AG81" s="458"/>
      <c r="AH81" s="458"/>
      <c r="AI81" s="458"/>
      <c r="AJ81" s="458"/>
      <c r="AK81" s="458"/>
      <c r="AL81" s="458"/>
      <c r="AM81" s="458"/>
      <c r="AN81" s="459"/>
    </row>
    <row r="82" spans="1:40" ht="46.5" customHeight="1">
      <c r="A82" s="477" t="s">
        <v>200</v>
      </c>
      <c r="B82" s="478"/>
      <c r="C82" s="478"/>
      <c r="D82" s="478"/>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c r="AC82" s="478"/>
      <c r="AD82" s="479"/>
      <c r="AE82" s="457" t="s">
        <v>87</v>
      </c>
      <c r="AF82" s="458"/>
      <c r="AG82" s="458"/>
      <c r="AH82" s="458"/>
      <c r="AI82" s="458"/>
      <c r="AJ82" s="458"/>
      <c r="AK82" s="458"/>
      <c r="AL82" s="458"/>
      <c r="AM82" s="458"/>
      <c r="AN82" s="459"/>
    </row>
    <row r="83" spans="1:40" ht="46.5" customHeight="1">
      <c r="A83" s="460" t="s">
        <v>111</v>
      </c>
      <c r="B83" s="461"/>
      <c r="C83" s="461"/>
      <c r="D83" s="461"/>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2"/>
      <c r="AE83" s="463"/>
      <c r="AF83" s="464"/>
      <c r="AG83" s="464"/>
      <c r="AH83" s="464"/>
      <c r="AI83" s="464"/>
      <c r="AJ83" s="464"/>
      <c r="AK83" s="464"/>
      <c r="AL83" s="464"/>
      <c r="AM83" s="464"/>
      <c r="AN83" s="465"/>
    </row>
    <row r="84" spans="1:40" ht="57" customHeight="1">
      <c r="A84" s="24"/>
      <c r="B84" s="4"/>
      <c r="C84" s="4"/>
      <c r="D84" s="4"/>
      <c r="E84" s="3"/>
      <c r="F84" s="4"/>
      <c r="G84" s="4"/>
      <c r="H84" s="4"/>
      <c r="I84" s="472" t="s">
        <v>89</v>
      </c>
      <c r="J84" s="473"/>
      <c r="K84" s="473"/>
      <c r="L84" s="473"/>
      <c r="M84" s="473"/>
      <c r="N84" s="473"/>
      <c r="O84" s="473"/>
      <c r="P84" s="32" t="s">
        <v>90</v>
      </c>
      <c r="Q84" s="474" t="s">
        <v>86</v>
      </c>
      <c r="R84" s="474"/>
      <c r="S84" s="474"/>
      <c r="T84" s="475" t="s">
        <v>88</v>
      </c>
      <c r="U84" s="475"/>
      <c r="V84" s="475"/>
      <c r="W84" s="475"/>
      <c r="X84" s="475"/>
      <c r="Y84" s="475"/>
      <c r="Z84" s="475"/>
      <c r="AA84" s="475"/>
      <c r="AB84" s="475"/>
      <c r="AC84" s="475"/>
      <c r="AD84" s="476"/>
      <c r="AE84" s="457" t="s">
        <v>87</v>
      </c>
      <c r="AF84" s="458"/>
      <c r="AG84" s="458"/>
      <c r="AH84" s="458"/>
      <c r="AI84" s="458"/>
      <c r="AJ84" s="458"/>
      <c r="AK84" s="458"/>
      <c r="AL84" s="458"/>
      <c r="AM84" s="458"/>
      <c r="AN84" s="459"/>
    </row>
    <row r="85" spans="1:40" ht="46.5" customHeight="1">
      <c r="A85" s="13"/>
      <c r="B85" s="15"/>
      <c r="C85" s="15"/>
      <c r="D85" s="15"/>
      <c r="E85" s="15"/>
      <c r="F85" s="30"/>
      <c r="G85" s="30"/>
      <c r="H85" s="30"/>
      <c r="I85" s="467" t="s">
        <v>85</v>
      </c>
      <c r="J85" s="468"/>
      <c r="K85" s="468"/>
      <c r="L85" s="468"/>
      <c r="M85" s="468"/>
      <c r="N85" s="468"/>
      <c r="O85" s="468"/>
      <c r="P85" s="31" t="s">
        <v>90</v>
      </c>
      <c r="Q85" s="469" t="s">
        <v>151</v>
      </c>
      <c r="R85" s="469"/>
      <c r="S85" s="469"/>
      <c r="T85" s="470" t="s">
        <v>88</v>
      </c>
      <c r="U85" s="470"/>
      <c r="V85" s="470"/>
      <c r="W85" s="470"/>
      <c r="X85" s="470"/>
      <c r="Y85" s="470"/>
      <c r="Z85" s="470"/>
      <c r="AA85" s="470"/>
      <c r="AB85" s="470"/>
      <c r="AC85" s="470"/>
      <c r="AD85" s="471"/>
      <c r="AE85" s="457" t="s">
        <v>87</v>
      </c>
      <c r="AF85" s="458"/>
      <c r="AG85" s="458"/>
      <c r="AH85" s="458"/>
      <c r="AI85" s="458"/>
      <c r="AJ85" s="458"/>
      <c r="AK85" s="458"/>
      <c r="AL85" s="458"/>
      <c r="AM85" s="458"/>
      <c r="AN85" s="459"/>
    </row>
    <row r="86" spans="1:40" ht="46.5" customHeight="1">
      <c r="A86" s="3"/>
      <c r="B86" s="3"/>
      <c r="C86" s="3"/>
      <c r="D86" s="3"/>
      <c r="E86" s="6"/>
      <c r="F86" s="6"/>
      <c r="G86" s="6"/>
      <c r="H86" s="6"/>
      <c r="I86" s="6"/>
      <c r="J86" s="6"/>
      <c r="K86" s="6"/>
      <c r="L86" s="6"/>
      <c r="M86" s="6"/>
      <c r="N86" s="6"/>
      <c r="O86" s="6"/>
      <c r="P86" s="6"/>
      <c r="Q86" s="6"/>
      <c r="R86" s="6"/>
      <c r="S86" s="6"/>
      <c r="T86" s="6"/>
      <c r="U86" s="6"/>
      <c r="V86" s="6"/>
      <c r="W86" s="6"/>
      <c r="X86" s="6"/>
      <c r="Y86" s="6"/>
      <c r="Z86" s="5"/>
      <c r="AA86" s="5"/>
      <c r="AB86" s="5"/>
      <c r="AC86" s="5"/>
      <c r="AD86" s="5"/>
      <c r="AE86" s="5"/>
      <c r="AF86" s="5"/>
      <c r="AG86" s="5"/>
      <c r="AH86" s="5"/>
      <c r="AI86" s="5"/>
      <c r="AJ86" s="5"/>
      <c r="AK86" s="5"/>
      <c r="AL86" s="5"/>
      <c r="AM86" s="5"/>
      <c r="AN86" s="5"/>
    </row>
    <row r="88" spans="1:40" ht="25.9" customHeight="1">
      <c r="A88" s="466" t="s">
        <v>94</v>
      </c>
      <c r="B88" s="466"/>
      <c r="C88" s="466"/>
      <c r="D88" s="466"/>
      <c r="E88" s="466"/>
      <c r="F88" s="466"/>
      <c r="G88" s="466"/>
      <c r="H88" s="466"/>
      <c r="I88" s="466"/>
      <c r="J88" s="466"/>
      <c r="K88" s="466"/>
      <c r="L88" s="466"/>
      <c r="M88" s="466"/>
      <c r="N88" s="466"/>
      <c r="O88" s="466"/>
      <c r="P88" s="466"/>
      <c r="Q88" s="466"/>
      <c r="R88" s="466"/>
      <c r="S88" s="466"/>
      <c r="T88" s="466"/>
      <c r="U88" s="466"/>
      <c r="V88" s="466"/>
      <c r="W88" s="466"/>
      <c r="X88" s="466"/>
      <c r="Y88" s="466"/>
      <c r="Z88" s="466"/>
      <c r="AA88" s="466"/>
      <c r="AB88" s="466"/>
      <c r="AC88" s="466"/>
      <c r="AD88" s="466"/>
      <c r="AE88" s="466"/>
      <c r="AF88" s="466"/>
      <c r="AG88" s="466"/>
      <c r="AH88" s="466"/>
      <c r="AI88" s="466"/>
      <c r="AJ88" s="466"/>
      <c r="AK88" s="466"/>
      <c r="AL88" s="466"/>
      <c r="AM88" s="466"/>
      <c r="AN88" s="466"/>
    </row>
    <row r="91" spans="1:40" ht="25.9" customHeight="1">
      <c r="AN91" s="16" t="s">
        <v>3</v>
      </c>
    </row>
    <row r="92" spans="1:40" ht="25.9" customHeight="1">
      <c r="A92" s="480" t="s">
        <v>146</v>
      </c>
      <c r="B92" s="480"/>
      <c r="C92" s="480"/>
      <c r="D92" s="480"/>
      <c r="E92" s="480"/>
      <c r="F92" s="480"/>
      <c r="G92" s="480"/>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480"/>
      <c r="AM92" s="480"/>
      <c r="AN92" s="480"/>
    </row>
    <row r="94" spans="1:40" ht="31.5" customHeight="1">
      <c r="A94" s="481" t="s">
        <v>216</v>
      </c>
      <c r="B94" s="481"/>
      <c r="C94" s="481"/>
      <c r="D94" s="481"/>
      <c r="E94" s="481"/>
      <c r="F94" s="481"/>
      <c r="G94" s="481"/>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481"/>
      <c r="AM94" s="481"/>
      <c r="AN94" s="481"/>
    </row>
    <row r="95" spans="1:40" ht="27"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row>
    <row r="96" spans="1:40" ht="48" customHeight="1">
      <c r="A96" s="481" t="s">
        <v>217</v>
      </c>
      <c r="B96" s="481"/>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481"/>
      <c r="AM96" s="481"/>
      <c r="AN96" s="481"/>
    </row>
    <row r="97" spans="1:40" ht="13.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row>
    <row r="98" spans="1:40" ht="25.9" customHeight="1">
      <c r="E98" s="451" t="s">
        <v>176</v>
      </c>
      <c r="F98" s="451"/>
      <c r="G98" s="451"/>
      <c r="H98" s="451"/>
      <c r="I98" s="451"/>
      <c r="J98" s="451"/>
      <c r="K98" s="451"/>
      <c r="L98" s="451"/>
      <c r="M98" s="451"/>
      <c r="N98" s="451"/>
      <c r="O98" s="451"/>
      <c r="P98" s="451"/>
      <c r="Q98" s="451"/>
      <c r="R98" s="451"/>
      <c r="S98" s="451"/>
      <c r="T98" s="451"/>
      <c r="U98" s="451"/>
      <c r="V98" s="451"/>
      <c r="W98" s="451"/>
      <c r="X98" s="451"/>
      <c r="Y98" s="451"/>
      <c r="Z98" s="451"/>
      <c r="AA98" s="451" t="s">
        <v>177</v>
      </c>
      <c r="AB98" s="451"/>
      <c r="AC98" s="451"/>
      <c r="AD98" s="451"/>
      <c r="AE98" s="451"/>
      <c r="AF98" s="451"/>
      <c r="AG98" s="451"/>
      <c r="AH98" s="451"/>
      <c r="AI98" s="451"/>
    </row>
    <row r="99" spans="1:40" ht="25.5" customHeight="1">
      <c r="A99" s="25"/>
      <c r="B99" s="25"/>
      <c r="C99" s="25"/>
      <c r="D99" s="25"/>
      <c r="E99" s="452" t="s">
        <v>179</v>
      </c>
      <c r="F99" s="452"/>
      <c r="G99" s="452"/>
      <c r="H99" s="452"/>
      <c r="I99" s="452"/>
      <c r="J99" s="452"/>
      <c r="K99" s="452"/>
      <c r="L99" s="452"/>
      <c r="M99" s="452"/>
      <c r="N99" s="452"/>
      <c r="O99" s="452"/>
      <c r="P99" s="452"/>
      <c r="Q99" s="452"/>
      <c r="R99" s="452"/>
      <c r="S99" s="452"/>
      <c r="T99" s="452"/>
      <c r="U99" s="452"/>
      <c r="V99" s="452"/>
      <c r="W99" s="452"/>
      <c r="X99" s="452"/>
      <c r="Y99" s="452"/>
      <c r="Z99" s="452"/>
      <c r="AA99" s="453" t="s">
        <v>87</v>
      </c>
      <c r="AB99" s="453"/>
      <c r="AC99" s="453"/>
      <c r="AD99" s="453"/>
      <c r="AE99" s="453"/>
      <c r="AF99" s="453"/>
      <c r="AG99" s="453"/>
      <c r="AH99" s="453"/>
      <c r="AI99" s="453"/>
      <c r="AJ99" s="25"/>
      <c r="AK99" s="25"/>
      <c r="AL99" s="25"/>
      <c r="AM99" s="25"/>
      <c r="AN99" s="25"/>
    </row>
    <row r="100" spans="1:40" ht="25.9" customHeight="1">
      <c r="C100" s="3"/>
      <c r="D100" s="3"/>
      <c r="E100" s="452" t="s">
        <v>180</v>
      </c>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3" t="s">
        <v>87</v>
      </c>
      <c r="AB100" s="453"/>
      <c r="AC100" s="453"/>
      <c r="AD100" s="453"/>
      <c r="AE100" s="453"/>
      <c r="AF100" s="453"/>
      <c r="AG100" s="453"/>
      <c r="AH100" s="453"/>
      <c r="AI100" s="453"/>
      <c r="AJ100" s="3"/>
      <c r="AK100" s="3"/>
      <c r="AL100" s="3"/>
      <c r="AM100" s="3"/>
    </row>
    <row r="101" spans="1:40" ht="25.9" customHeight="1">
      <c r="C101" s="3"/>
      <c r="E101" s="452" t="s">
        <v>199</v>
      </c>
      <c r="F101" s="452"/>
      <c r="G101" s="452"/>
      <c r="H101" s="452"/>
      <c r="I101" s="452"/>
      <c r="J101" s="452"/>
      <c r="K101" s="452"/>
      <c r="L101" s="452"/>
      <c r="M101" s="452"/>
      <c r="N101" s="452"/>
      <c r="O101" s="452"/>
      <c r="P101" s="452"/>
      <c r="Q101" s="452"/>
      <c r="R101" s="452"/>
      <c r="S101" s="452"/>
      <c r="T101" s="452"/>
      <c r="U101" s="452"/>
      <c r="V101" s="452"/>
      <c r="W101" s="452"/>
      <c r="X101" s="452"/>
      <c r="Y101" s="452"/>
      <c r="Z101" s="452"/>
      <c r="AA101" s="453"/>
      <c r="AB101" s="453"/>
      <c r="AC101" s="453"/>
      <c r="AD101" s="453"/>
      <c r="AE101" s="453"/>
      <c r="AF101" s="453"/>
      <c r="AG101" s="453"/>
      <c r="AH101" s="453"/>
      <c r="AI101" s="453"/>
      <c r="AJ101" s="3"/>
      <c r="AK101" s="3"/>
      <c r="AL101" s="3"/>
      <c r="AM101" s="3"/>
    </row>
    <row r="102" spans="1:40" ht="25.9" customHeight="1">
      <c r="C102" s="3"/>
      <c r="E102" s="452" t="s">
        <v>181</v>
      </c>
      <c r="F102" s="452"/>
      <c r="G102" s="452"/>
      <c r="H102" s="452"/>
      <c r="I102" s="452"/>
      <c r="J102" s="452"/>
      <c r="K102" s="452"/>
      <c r="L102" s="452"/>
      <c r="M102" s="452"/>
      <c r="N102" s="452"/>
      <c r="O102" s="452"/>
      <c r="P102" s="452"/>
      <c r="Q102" s="452"/>
      <c r="R102" s="452"/>
      <c r="S102" s="452"/>
      <c r="T102" s="452"/>
      <c r="U102" s="452"/>
      <c r="V102" s="452"/>
      <c r="W102" s="452"/>
      <c r="X102" s="452"/>
      <c r="Y102" s="452"/>
      <c r="Z102" s="452"/>
      <c r="AA102" s="453"/>
      <c r="AB102" s="453"/>
      <c r="AC102" s="453"/>
      <c r="AD102" s="453"/>
      <c r="AE102" s="453"/>
      <c r="AF102" s="453"/>
      <c r="AG102" s="453"/>
      <c r="AH102" s="453"/>
      <c r="AI102" s="453"/>
      <c r="AJ102" s="3"/>
      <c r="AK102" s="3"/>
      <c r="AL102" s="3"/>
      <c r="AM102" s="3"/>
    </row>
    <row r="103" spans="1:40" ht="25.9" customHeight="1">
      <c r="C103" s="3"/>
      <c r="E103" s="452" t="s">
        <v>182</v>
      </c>
      <c r="F103" s="452"/>
      <c r="G103" s="452"/>
      <c r="H103" s="452"/>
      <c r="I103" s="452"/>
      <c r="J103" s="452"/>
      <c r="K103" s="452"/>
      <c r="L103" s="452"/>
      <c r="M103" s="452"/>
      <c r="N103" s="452"/>
      <c r="O103" s="452"/>
      <c r="P103" s="452"/>
      <c r="Q103" s="452"/>
      <c r="R103" s="452"/>
      <c r="S103" s="452"/>
      <c r="T103" s="452"/>
      <c r="U103" s="452"/>
      <c r="V103" s="452"/>
      <c r="W103" s="452"/>
      <c r="X103" s="452"/>
      <c r="Y103" s="452"/>
      <c r="Z103" s="452"/>
      <c r="AA103" s="453"/>
      <c r="AB103" s="453"/>
      <c r="AC103" s="453"/>
      <c r="AD103" s="453"/>
      <c r="AE103" s="453"/>
      <c r="AF103" s="453"/>
      <c r="AG103" s="453"/>
      <c r="AH103" s="453"/>
      <c r="AI103" s="453"/>
      <c r="AJ103" s="3"/>
      <c r="AK103" s="3"/>
      <c r="AL103" s="3"/>
      <c r="AM103" s="3"/>
    </row>
    <row r="104" spans="1:40" ht="25.9" customHeight="1">
      <c r="E104" s="452" t="s">
        <v>183</v>
      </c>
      <c r="F104" s="452"/>
      <c r="G104" s="452"/>
      <c r="H104" s="452"/>
      <c r="I104" s="452"/>
      <c r="J104" s="452"/>
      <c r="K104" s="452"/>
      <c r="L104" s="452"/>
      <c r="M104" s="452"/>
      <c r="N104" s="452"/>
      <c r="O104" s="452"/>
      <c r="P104" s="452"/>
      <c r="Q104" s="452"/>
      <c r="R104" s="452"/>
      <c r="S104" s="452"/>
      <c r="T104" s="452"/>
      <c r="U104" s="452"/>
      <c r="V104" s="452"/>
      <c r="W104" s="452"/>
      <c r="X104" s="452"/>
      <c r="Y104" s="452"/>
      <c r="Z104" s="452"/>
      <c r="AA104" s="453"/>
      <c r="AB104" s="453"/>
      <c r="AC104" s="453"/>
      <c r="AD104" s="453"/>
      <c r="AE104" s="453"/>
      <c r="AF104" s="453"/>
      <c r="AG104" s="453"/>
      <c r="AH104" s="453"/>
      <c r="AI104" s="453"/>
    </row>
    <row r="105" spans="1:40" ht="25.9" customHeight="1">
      <c r="E105" s="452" t="s">
        <v>184</v>
      </c>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3"/>
      <c r="AB105" s="453"/>
      <c r="AC105" s="453"/>
      <c r="AD105" s="453"/>
      <c r="AE105" s="453"/>
      <c r="AF105" s="453"/>
      <c r="AG105" s="453"/>
      <c r="AH105" s="453"/>
      <c r="AI105" s="453"/>
    </row>
    <row r="106" spans="1:40" ht="25.9" customHeight="1">
      <c r="E106" s="452" t="s">
        <v>185</v>
      </c>
      <c r="F106" s="452"/>
      <c r="G106" s="452"/>
      <c r="H106" s="452"/>
      <c r="I106" s="452"/>
      <c r="J106" s="452"/>
      <c r="K106" s="452"/>
      <c r="L106" s="452"/>
      <c r="M106" s="452"/>
      <c r="N106" s="452"/>
      <c r="O106" s="452"/>
      <c r="P106" s="452"/>
      <c r="Q106" s="452"/>
      <c r="R106" s="452"/>
      <c r="S106" s="452"/>
      <c r="T106" s="452"/>
      <c r="U106" s="452"/>
      <c r="V106" s="452"/>
      <c r="W106" s="452"/>
      <c r="X106" s="452"/>
      <c r="Y106" s="452"/>
      <c r="Z106" s="452"/>
      <c r="AA106" s="453"/>
      <c r="AB106" s="453"/>
      <c r="AC106" s="453"/>
      <c r="AD106" s="453"/>
      <c r="AE106" s="453"/>
      <c r="AF106" s="453"/>
      <c r="AG106" s="453"/>
      <c r="AH106" s="453"/>
      <c r="AI106" s="453"/>
    </row>
    <row r="107" spans="1:40" ht="25.9" customHeight="1">
      <c r="E107" s="452" t="s">
        <v>186</v>
      </c>
      <c r="F107" s="452"/>
      <c r="G107" s="452"/>
      <c r="H107" s="452"/>
      <c r="I107" s="452"/>
      <c r="J107" s="452"/>
      <c r="K107" s="452"/>
      <c r="L107" s="452"/>
      <c r="M107" s="452"/>
      <c r="N107" s="452"/>
      <c r="O107" s="452"/>
      <c r="P107" s="452"/>
      <c r="Q107" s="452"/>
      <c r="R107" s="452"/>
      <c r="S107" s="452"/>
      <c r="T107" s="452"/>
      <c r="U107" s="452"/>
      <c r="V107" s="452"/>
      <c r="W107" s="452"/>
      <c r="X107" s="452"/>
      <c r="Y107" s="452"/>
      <c r="Z107" s="452"/>
      <c r="AA107" s="453"/>
      <c r="AB107" s="453"/>
      <c r="AC107" s="453"/>
      <c r="AD107" s="453"/>
      <c r="AE107" s="453"/>
      <c r="AF107" s="453"/>
      <c r="AG107" s="453"/>
      <c r="AH107" s="453"/>
      <c r="AI107" s="453"/>
    </row>
    <row r="108" spans="1:40" ht="25.9" customHeight="1">
      <c r="E108" s="452" t="s">
        <v>203</v>
      </c>
      <c r="F108" s="452"/>
      <c r="G108" s="452"/>
      <c r="H108" s="452"/>
      <c r="I108" s="452"/>
      <c r="J108" s="452"/>
      <c r="K108" s="452"/>
      <c r="L108" s="452"/>
      <c r="M108" s="452"/>
      <c r="N108" s="452"/>
      <c r="O108" s="452"/>
      <c r="P108" s="452"/>
      <c r="Q108" s="452"/>
      <c r="R108" s="452"/>
      <c r="S108" s="452"/>
      <c r="T108" s="452"/>
      <c r="U108" s="452"/>
      <c r="V108" s="452"/>
      <c r="W108" s="452"/>
      <c r="X108" s="452"/>
      <c r="Y108" s="452"/>
      <c r="Z108" s="452"/>
      <c r="AA108" s="453"/>
      <c r="AB108" s="453"/>
      <c r="AC108" s="453"/>
      <c r="AD108" s="453"/>
      <c r="AE108" s="453"/>
      <c r="AF108" s="453"/>
      <c r="AG108" s="453"/>
      <c r="AH108" s="453"/>
      <c r="AI108" s="453"/>
    </row>
    <row r="109" spans="1:40" ht="20.2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row>
    <row r="110" spans="1:40" ht="18" customHeight="1">
      <c r="A110" s="482" t="s">
        <v>205</v>
      </c>
      <c r="B110" s="482"/>
      <c r="C110" s="482"/>
      <c r="D110" s="482"/>
      <c r="E110" s="482"/>
      <c r="F110" s="482"/>
      <c r="G110" s="482"/>
      <c r="H110" s="482"/>
      <c r="I110" s="482"/>
      <c r="J110" s="482"/>
      <c r="K110" s="482"/>
      <c r="L110" s="482"/>
      <c r="M110" s="482"/>
      <c r="N110" s="482"/>
      <c r="O110" s="482"/>
      <c r="P110" s="482"/>
      <c r="Q110" s="482"/>
      <c r="R110" s="482"/>
      <c r="S110" s="482"/>
      <c r="T110" s="482"/>
      <c r="U110" s="482"/>
      <c r="V110" s="482"/>
      <c r="W110" s="482"/>
      <c r="X110" s="482"/>
      <c r="Y110" s="482"/>
      <c r="Z110" s="482"/>
      <c r="AA110" s="482"/>
      <c r="AB110" s="482"/>
      <c r="AC110" s="482"/>
      <c r="AD110" s="482"/>
      <c r="AE110" s="482"/>
      <c r="AF110" s="482"/>
      <c r="AG110" s="482"/>
      <c r="AH110" s="482"/>
      <c r="AI110" s="482"/>
      <c r="AJ110" s="482"/>
      <c r="AK110" s="482"/>
      <c r="AL110" s="482"/>
      <c r="AM110" s="482"/>
      <c r="AN110" s="482"/>
    </row>
    <row r="111" spans="1:40" ht="25.9" customHeight="1">
      <c r="C111" s="7" t="s">
        <v>178</v>
      </c>
      <c r="E111" s="3"/>
      <c r="F111" s="3"/>
      <c r="G111" s="3"/>
      <c r="H111" s="3"/>
      <c r="I111" s="3"/>
      <c r="J111" s="3"/>
      <c r="K111" s="3"/>
      <c r="L111" s="3"/>
      <c r="M111" s="3"/>
      <c r="N111" s="3"/>
      <c r="O111" s="3"/>
      <c r="P111" s="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3"/>
      <c r="AM111" s="3"/>
    </row>
    <row r="112" spans="1:40" ht="12" customHeight="1">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sheetData>
  <mergeCells count="289">
    <mergeCell ref="AH1:AN1"/>
    <mergeCell ref="AH3:AN4"/>
    <mergeCell ref="D4:T4"/>
    <mergeCell ref="E5:T5"/>
    <mergeCell ref="U5:AA5"/>
    <mergeCell ref="AB5:AG5"/>
    <mergeCell ref="AH5:AN5"/>
    <mergeCell ref="L1:Y1"/>
    <mergeCell ref="A6:B6"/>
    <mergeCell ref="E6:T6"/>
    <mergeCell ref="U6:AA7"/>
    <mergeCell ref="AB6:AG7"/>
    <mergeCell ref="AH6:AN7"/>
    <mergeCell ref="G7:H7"/>
    <mergeCell ref="R7:T7"/>
    <mergeCell ref="I7:K7"/>
    <mergeCell ref="L7:M7"/>
    <mergeCell ref="N7:O7"/>
    <mergeCell ref="P7:Q7"/>
    <mergeCell ref="C1:K1"/>
    <mergeCell ref="A8:B8"/>
    <mergeCell ref="E8:T8"/>
    <mergeCell ref="U8:AA9"/>
    <mergeCell ref="AB8:AG9"/>
    <mergeCell ref="AH8:AN9"/>
    <mergeCell ref="A10:B10"/>
    <mergeCell ref="E10:T10"/>
    <mergeCell ref="U10:AA11"/>
    <mergeCell ref="AB10:AG11"/>
    <mergeCell ref="AH10:AN11"/>
    <mergeCell ref="I9:K9"/>
    <mergeCell ref="L9:M9"/>
    <mergeCell ref="N9:O9"/>
    <mergeCell ref="R9:T9"/>
    <mergeCell ref="I11:K11"/>
    <mergeCell ref="L11:M11"/>
    <mergeCell ref="N11:O11"/>
    <mergeCell ref="R11:T11"/>
    <mergeCell ref="P9:Q9"/>
    <mergeCell ref="P11:Q11"/>
    <mergeCell ref="A12:B12"/>
    <mergeCell ref="E12:T12"/>
    <mergeCell ref="U12:AA13"/>
    <mergeCell ref="AB12:AG13"/>
    <mergeCell ref="AH12:AN13"/>
    <mergeCell ref="A14:B14"/>
    <mergeCell ref="E14:T14"/>
    <mergeCell ref="U14:AA15"/>
    <mergeCell ref="AB14:AG15"/>
    <mergeCell ref="AH14:AN15"/>
    <mergeCell ref="I13:K13"/>
    <mergeCell ref="L13:M13"/>
    <mergeCell ref="N13:O13"/>
    <mergeCell ref="R13:T13"/>
    <mergeCell ref="I15:K15"/>
    <mergeCell ref="L15:M15"/>
    <mergeCell ref="N15:O15"/>
    <mergeCell ref="R15:T15"/>
    <mergeCell ref="P13:Q13"/>
    <mergeCell ref="P15:Q15"/>
    <mergeCell ref="A16:B16"/>
    <mergeCell ref="E16:T16"/>
    <mergeCell ref="U16:AA17"/>
    <mergeCell ref="AB16:AG17"/>
    <mergeCell ref="AH16:AN17"/>
    <mergeCell ref="A18:B18"/>
    <mergeCell ref="E18:T18"/>
    <mergeCell ref="U18:AA19"/>
    <mergeCell ref="AB18:AG19"/>
    <mergeCell ref="AH18:AN19"/>
    <mergeCell ref="I17:K17"/>
    <mergeCell ref="L17:M17"/>
    <mergeCell ref="N17:O17"/>
    <mergeCell ref="R17:T17"/>
    <mergeCell ref="I19:K19"/>
    <mergeCell ref="L19:M19"/>
    <mergeCell ref="N19:O19"/>
    <mergeCell ref="R19:T19"/>
    <mergeCell ref="P17:Q17"/>
    <mergeCell ref="P19:Q19"/>
    <mergeCell ref="A20:B20"/>
    <mergeCell ref="E20:T20"/>
    <mergeCell ref="U20:AA21"/>
    <mergeCell ref="AB20:AG21"/>
    <mergeCell ref="AH20:AN21"/>
    <mergeCell ref="A22:B22"/>
    <mergeCell ref="E22:T22"/>
    <mergeCell ref="U22:AA23"/>
    <mergeCell ref="AB22:AG23"/>
    <mergeCell ref="AH22:AN23"/>
    <mergeCell ref="I21:K21"/>
    <mergeCell ref="L21:M21"/>
    <mergeCell ref="N21:O21"/>
    <mergeCell ref="R21:T21"/>
    <mergeCell ref="I23:K23"/>
    <mergeCell ref="L23:M23"/>
    <mergeCell ref="N23:O23"/>
    <mergeCell ref="R23:T23"/>
    <mergeCell ref="P21:Q21"/>
    <mergeCell ref="P23:Q23"/>
    <mergeCell ref="A24:B24"/>
    <mergeCell ref="E24:T24"/>
    <mergeCell ref="U24:AA25"/>
    <mergeCell ref="AB24:AG25"/>
    <mergeCell ref="AH24:AN25"/>
    <mergeCell ref="A26:T26"/>
    <mergeCell ref="U26:AA26"/>
    <mergeCell ref="AB26:AG26"/>
    <mergeCell ref="AH26:AN26"/>
    <mergeCell ref="I25:K25"/>
    <mergeCell ref="L25:M25"/>
    <mergeCell ref="N25:O25"/>
    <mergeCell ref="R25:T25"/>
    <mergeCell ref="P25:Q25"/>
    <mergeCell ref="T29:U29"/>
    <mergeCell ref="AI29:AN29"/>
    <mergeCell ref="A30:K30"/>
    <mergeCell ref="L30:T30"/>
    <mergeCell ref="U30:AN30"/>
    <mergeCell ref="L31:T31"/>
    <mergeCell ref="U31:AN31"/>
    <mergeCell ref="L32:T32"/>
    <mergeCell ref="U32:AN32"/>
    <mergeCell ref="A31:C31"/>
    <mergeCell ref="D31:E31"/>
    <mergeCell ref="F31:G31"/>
    <mergeCell ref="H31:I31"/>
    <mergeCell ref="J31:K31"/>
    <mergeCell ref="A32:C32"/>
    <mergeCell ref="D32:E32"/>
    <mergeCell ref="F32:G32"/>
    <mergeCell ref="H32:I32"/>
    <mergeCell ref="J32:K32"/>
    <mergeCell ref="L33:T33"/>
    <mergeCell ref="U33:AN33"/>
    <mergeCell ref="L34:T34"/>
    <mergeCell ref="U34:AN34"/>
    <mergeCell ref="L35:T35"/>
    <mergeCell ref="U35:AN35"/>
    <mergeCell ref="A33:C33"/>
    <mergeCell ref="D33:E33"/>
    <mergeCell ref="F33:G33"/>
    <mergeCell ref="H33:I33"/>
    <mergeCell ref="J33:K33"/>
    <mergeCell ref="A34:C34"/>
    <mergeCell ref="D34:E34"/>
    <mergeCell ref="F34:G34"/>
    <mergeCell ref="H34:I34"/>
    <mergeCell ref="J34:K34"/>
    <mergeCell ref="A35:C35"/>
    <mergeCell ref="D35:E35"/>
    <mergeCell ref="F35:G35"/>
    <mergeCell ref="H35:I35"/>
    <mergeCell ref="J35:K35"/>
    <mergeCell ref="A36:K36"/>
    <mergeCell ref="L36:T36"/>
    <mergeCell ref="U36:AN36"/>
    <mergeCell ref="A40:AN40"/>
    <mergeCell ref="A41:R41"/>
    <mergeCell ref="AH42:AN42"/>
    <mergeCell ref="A43:J44"/>
    <mergeCell ref="K43:O44"/>
    <mergeCell ref="P43:T44"/>
    <mergeCell ref="U43:AB43"/>
    <mergeCell ref="AC43:AN43"/>
    <mergeCell ref="U44:AB44"/>
    <mergeCell ref="AC44:AN44"/>
    <mergeCell ref="A37:AN38"/>
    <mergeCell ref="A45:J46"/>
    <mergeCell ref="P45:T46"/>
    <mergeCell ref="U45:AB46"/>
    <mergeCell ref="AC45:AN46"/>
    <mergeCell ref="A47:J48"/>
    <mergeCell ref="P47:T48"/>
    <mergeCell ref="U47:AB48"/>
    <mergeCell ref="AC47:AN48"/>
    <mergeCell ref="N45:O46"/>
    <mergeCell ref="K45:M46"/>
    <mergeCell ref="K47:M48"/>
    <mergeCell ref="N47:O48"/>
    <mergeCell ref="A49:J50"/>
    <mergeCell ref="P49:T50"/>
    <mergeCell ref="U49:AB50"/>
    <mergeCell ref="AC49:AN50"/>
    <mergeCell ref="A51:J52"/>
    <mergeCell ref="P51:T52"/>
    <mergeCell ref="U51:AB52"/>
    <mergeCell ref="AC51:AN52"/>
    <mergeCell ref="K49:M50"/>
    <mergeCell ref="N49:O50"/>
    <mergeCell ref="K51:M52"/>
    <mergeCell ref="N51:O52"/>
    <mergeCell ref="A53:J54"/>
    <mergeCell ref="P53:T54"/>
    <mergeCell ref="U53:AB54"/>
    <mergeCell ref="AC53:AN54"/>
    <mergeCell ref="A55:J56"/>
    <mergeCell ref="P55:T56"/>
    <mergeCell ref="U55:AB56"/>
    <mergeCell ref="AC55:AN56"/>
    <mergeCell ref="K53:M54"/>
    <mergeCell ref="N53:O54"/>
    <mergeCell ref="K55:M56"/>
    <mergeCell ref="N55:O56"/>
    <mergeCell ref="A57:J58"/>
    <mergeCell ref="P57:T58"/>
    <mergeCell ref="U57:AB58"/>
    <mergeCell ref="AC57:AN58"/>
    <mergeCell ref="A59:J60"/>
    <mergeCell ref="P59:T60"/>
    <mergeCell ref="U59:AB60"/>
    <mergeCell ref="AC59:AN60"/>
    <mergeCell ref="K57:M58"/>
    <mergeCell ref="N57:O58"/>
    <mergeCell ref="K59:M60"/>
    <mergeCell ref="N59:O60"/>
    <mergeCell ref="A61:J62"/>
    <mergeCell ref="P61:T62"/>
    <mergeCell ref="U61:AB62"/>
    <mergeCell ref="AC61:AN62"/>
    <mergeCell ref="A63:J64"/>
    <mergeCell ref="P63:T64"/>
    <mergeCell ref="U63:AB64"/>
    <mergeCell ref="AC63:AN64"/>
    <mergeCell ref="K61:M62"/>
    <mergeCell ref="N61:O62"/>
    <mergeCell ref="K63:M64"/>
    <mergeCell ref="N63:O64"/>
    <mergeCell ref="A92:AN92"/>
    <mergeCell ref="A94:AN94"/>
    <mergeCell ref="A96:AN96"/>
    <mergeCell ref="A110:AN110"/>
    <mergeCell ref="Q111:AK111"/>
    <mergeCell ref="A65:J66"/>
    <mergeCell ref="P65:T66"/>
    <mergeCell ref="U65:AB66"/>
    <mergeCell ref="AC65:AN66"/>
    <mergeCell ref="A67:J68"/>
    <mergeCell ref="P67:T68"/>
    <mergeCell ref="U67:AB68"/>
    <mergeCell ref="AC67:AN68"/>
    <mergeCell ref="K65:M66"/>
    <mergeCell ref="N65:O66"/>
    <mergeCell ref="K67:M68"/>
    <mergeCell ref="N67:O68"/>
    <mergeCell ref="A74:S74"/>
    <mergeCell ref="A76:AN76"/>
    <mergeCell ref="A77:AN77"/>
    <mergeCell ref="A79:AD79"/>
    <mergeCell ref="AE79:AN79"/>
    <mergeCell ref="A80:AD80"/>
    <mergeCell ref="AE80:AN80"/>
    <mergeCell ref="A81:AD81"/>
    <mergeCell ref="AE81:AN81"/>
    <mergeCell ref="A83:AD83"/>
    <mergeCell ref="AE83:AN83"/>
    <mergeCell ref="AE84:AN84"/>
    <mergeCell ref="AE85:AN85"/>
    <mergeCell ref="A88:AN88"/>
    <mergeCell ref="I85:O85"/>
    <mergeCell ref="Q85:S85"/>
    <mergeCell ref="T85:AD85"/>
    <mergeCell ref="I84:O84"/>
    <mergeCell ref="Q84:S84"/>
    <mergeCell ref="T84:AD84"/>
    <mergeCell ref="A82:AD82"/>
    <mergeCell ref="AE82:AN82"/>
    <mergeCell ref="E98:Z98"/>
    <mergeCell ref="AA98:AI98"/>
    <mergeCell ref="E108:Z108"/>
    <mergeCell ref="AA108:AI108"/>
    <mergeCell ref="E107:Z107"/>
    <mergeCell ref="AA107:AI107"/>
    <mergeCell ref="E105:Z105"/>
    <mergeCell ref="E104:Z104"/>
    <mergeCell ref="E103:Z103"/>
    <mergeCell ref="E102:Z102"/>
    <mergeCell ref="E101:Z101"/>
    <mergeCell ref="AA99:AI99"/>
    <mergeCell ref="AA100:AI100"/>
    <mergeCell ref="AA101:AI101"/>
    <mergeCell ref="AA102:AI102"/>
    <mergeCell ref="AA103:AI103"/>
    <mergeCell ref="AA104:AI104"/>
    <mergeCell ref="AA105:AI105"/>
    <mergeCell ref="AA106:AI106"/>
    <mergeCell ref="E106:Z106"/>
    <mergeCell ref="E100:Z100"/>
    <mergeCell ref="E99:Z99"/>
  </mergeCells>
  <phoneticPr fontId="3"/>
  <dataValidations count="3">
    <dataValidation type="list" allowBlank="1" showInputMessage="1" showErrorMessage="1" sqref="AE84:AN85 AE80:AN82">
      <formula1>"有,無,　"</formula1>
    </dataValidation>
    <dataValidation type="list" allowBlank="1" showInputMessage="1" showErrorMessage="1" sqref="Q85:S85">
      <formula1>"岡山,倉敷,津山,福山,　"</formula1>
    </dataValidation>
    <dataValidation type="list" allowBlank="1" showInputMessage="1" showErrorMessage="1" sqref="AA99:AI108">
      <formula1>"　,公表する,公表しない"</formula1>
    </dataValidation>
  </dataValidations>
  <printOptions horizontalCentered="1"/>
  <pageMargins left="0.78740157480314965" right="0.78740157480314965" top="0.59055118110236227" bottom="0.59055118110236227" header="0.31496062992125984" footer="0.39370078740157483"/>
  <pageSetup paperSize="9" firstPageNumber="48" fitToWidth="0" fitToHeight="0" orientation="portrait" useFirstPageNumber="1" r:id="rId1"/>
  <headerFooter alignWithMargins="0"/>
  <rowBreaks count="3" manualBreakCount="3">
    <brk id="38" max="39" man="1"/>
    <brk id="72" max="39" man="1"/>
    <brk id="9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1"/>
  <sheetViews>
    <sheetView view="pageBreakPreview" zoomScaleNormal="100" zoomScaleSheetLayoutView="100" workbookViewId="0">
      <selection activeCell="R3" sqref="R3:AI3"/>
    </sheetView>
  </sheetViews>
  <sheetFormatPr defaultColWidth="2.125" defaultRowHeight="25.9" customHeight="1"/>
  <cols>
    <col min="1" max="2" width="1.875" style="65" customWidth="1"/>
    <col min="3" max="7" width="2" style="65" customWidth="1"/>
    <col min="8" max="12" width="2.5" style="65" customWidth="1"/>
    <col min="13" max="14" width="1.75" style="65" customWidth="1"/>
    <col min="15" max="16" width="1.875" style="65" customWidth="1"/>
    <col min="17" max="17" width="3" style="65" customWidth="1"/>
    <col min="18" max="19" width="1.75" style="65" customWidth="1"/>
    <col min="20" max="21" width="1.875" style="65" customWidth="1"/>
    <col min="22" max="22" width="3" style="65" customWidth="1"/>
    <col min="23" max="24" width="1.75" style="65" customWidth="1"/>
    <col min="25" max="26" width="1.875" style="65" customWidth="1"/>
    <col min="27" max="27" width="3" style="65" customWidth="1"/>
    <col min="28" max="29" width="1.75" style="65" customWidth="1"/>
    <col min="30" max="31" width="1.875" style="65" customWidth="1"/>
    <col min="32" max="32" width="3" style="65" customWidth="1"/>
    <col min="33" max="34" width="1.75" style="65" customWidth="1"/>
    <col min="35" max="36" width="1.875" style="65" customWidth="1"/>
    <col min="37" max="37" width="3" style="65" customWidth="1"/>
    <col min="38" max="39" width="1.75" style="65" customWidth="1"/>
    <col min="40" max="41" width="1.875" style="65" customWidth="1"/>
    <col min="42" max="42" width="3" style="65" customWidth="1"/>
    <col min="43" max="44" width="1.75" style="65" customWidth="1"/>
    <col min="45" max="46" width="1.875" style="65" customWidth="1"/>
    <col min="47" max="47" width="3" style="65" customWidth="1"/>
    <col min="48" max="49" width="1.75" style="65" customWidth="1"/>
    <col min="50" max="51" width="1.875" style="65" customWidth="1"/>
    <col min="52" max="52" width="3" style="65" customWidth="1"/>
    <col min="53" max="54" width="1.75" style="65" customWidth="1"/>
    <col min="55" max="56" width="1.875" style="65" customWidth="1"/>
    <col min="57" max="57" width="3" style="65" customWidth="1"/>
    <col min="58" max="58" width="2.125" style="65"/>
    <col min="59" max="64" width="9.5" style="65" bestFit="1" customWidth="1"/>
    <col min="65" max="16384" width="2.125" style="65"/>
  </cols>
  <sheetData>
    <row r="1" spans="1:57" s="57" customFormat="1" ht="25.5" customHeight="1">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105"/>
      <c r="AG1" s="105"/>
      <c r="AH1" s="105"/>
      <c r="AI1" s="105"/>
      <c r="AJ1" s="105"/>
      <c r="AK1" s="106"/>
      <c r="AL1" s="106"/>
      <c r="AM1" s="106"/>
      <c r="AN1" s="106"/>
      <c r="AO1" s="106"/>
      <c r="AP1" s="106"/>
      <c r="AQ1" s="107"/>
      <c r="AR1" s="107"/>
      <c r="AS1" s="107"/>
      <c r="AT1" s="107"/>
      <c r="AU1" s="450" t="s">
        <v>149</v>
      </c>
      <c r="AV1" s="450"/>
      <c r="AW1" s="450"/>
      <c r="AX1" s="450"/>
      <c r="AY1" s="450"/>
      <c r="AZ1" s="450"/>
      <c r="BA1" s="450"/>
      <c r="BB1" s="450"/>
      <c r="BC1" s="450"/>
      <c r="BD1" s="450"/>
      <c r="BE1" s="450"/>
    </row>
    <row r="2" spans="1:57" s="57" customFormat="1" ht="15"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105"/>
      <c r="AG2" s="105"/>
      <c r="AH2" s="105"/>
      <c r="AI2" s="105"/>
      <c r="AJ2" s="105"/>
      <c r="AK2" s="106"/>
      <c r="AL2" s="106"/>
      <c r="AM2" s="106"/>
      <c r="AN2" s="106"/>
      <c r="AO2" s="106"/>
      <c r="AP2" s="106"/>
      <c r="AQ2" s="107"/>
      <c r="AR2" s="107"/>
      <c r="AS2" s="107"/>
      <c r="AT2" s="107"/>
      <c r="AU2" s="139"/>
      <c r="AV2" s="139"/>
      <c r="AW2" s="139"/>
      <c r="AX2" s="139"/>
      <c r="AY2" s="139"/>
      <c r="AZ2" s="139"/>
      <c r="BA2" s="139"/>
      <c r="BB2" s="139"/>
      <c r="BC2" s="139"/>
      <c r="BD2" s="139"/>
      <c r="BE2" s="139"/>
    </row>
    <row r="3" spans="1:57" ht="29.25" customHeight="1">
      <c r="A3" s="409" t="s">
        <v>163</v>
      </c>
      <c r="B3" s="409"/>
      <c r="C3" s="409"/>
      <c r="D3" s="409"/>
      <c r="E3" s="409"/>
      <c r="F3" s="409"/>
      <c r="G3" s="409"/>
      <c r="H3" s="409"/>
      <c r="I3" s="136"/>
      <c r="J3" s="136"/>
      <c r="K3" s="136"/>
      <c r="L3" s="136"/>
      <c r="M3" s="136"/>
      <c r="N3" s="136"/>
      <c r="O3" s="136"/>
      <c r="P3" s="136"/>
      <c r="Q3" s="136"/>
      <c r="R3" s="180" t="str">
        <f>IF(別表1!$Z$13="","",別表1!$Z$13)</f>
        <v/>
      </c>
      <c r="S3" s="180"/>
      <c r="T3" s="180"/>
      <c r="U3" s="180"/>
      <c r="V3" s="180"/>
      <c r="W3" s="180"/>
      <c r="X3" s="180"/>
      <c r="Y3" s="180"/>
      <c r="Z3" s="180"/>
      <c r="AA3" s="180"/>
      <c r="AB3" s="180"/>
      <c r="AC3" s="180"/>
      <c r="AD3" s="180"/>
      <c r="AE3" s="180"/>
      <c r="AF3" s="180"/>
      <c r="AG3" s="180"/>
      <c r="AH3" s="180"/>
      <c r="AI3" s="180"/>
      <c r="AK3" s="108"/>
      <c r="AL3" s="108"/>
      <c r="AM3" s="573" t="s">
        <v>215</v>
      </c>
      <c r="AN3" s="573"/>
      <c r="AO3" s="573"/>
      <c r="AP3" s="573"/>
      <c r="AQ3" s="573"/>
      <c r="AR3" s="573"/>
      <c r="AS3" s="573"/>
      <c r="AT3" s="573"/>
      <c r="AU3" s="573"/>
      <c r="AV3" s="573"/>
      <c r="AW3" s="573"/>
      <c r="AX3" s="573"/>
      <c r="AY3" s="573"/>
      <c r="AZ3" s="573"/>
      <c r="BA3" s="573"/>
      <c r="BB3" s="573"/>
      <c r="BC3" s="573"/>
      <c r="BD3" s="573"/>
      <c r="BE3" s="573"/>
    </row>
    <row r="4" spans="1:57" s="111" customFormat="1" ht="15" customHeight="1">
      <c r="A4" s="109"/>
      <c r="B4" s="109"/>
      <c r="C4" s="109"/>
      <c r="D4" s="109"/>
      <c r="E4" s="109"/>
      <c r="F4" s="109"/>
      <c r="G4" s="109"/>
      <c r="H4" s="109"/>
      <c r="I4" s="109"/>
      <c r="J4" s="109"/>
      <c r="K4" s="109"/>
      <c r="L4" s="109"/>
      <c r="M4" s="109"/>
      <c r="N4" s="109"/>
      <c r="O4" s="109"/>
      <c r="P4" s="109"/>
      <c r="Q4" s="109"/>
      <c r="R4" s="110"/>
      <c r="S4" s="110"/>
      <c r="T4" s="110"/>
      <c r="U4" s="110"/>
      <c r="V4" s="110"/>
      <c r="W4" s="110"/>
      <c r="X4" s="110"/>
      <c r="Y4" s="110"/>
      <c r="Z4" s="110"/>
      <c r="AA4" s="110"/>
      <c r="AB4" s="110"/>
      <c r="AC4" s="110"/>
      <c r="AD4" s="110"/>
      <c r="AE4" s="110"/>
      <c r="AF4" s="110"/>
      <c r="AG4" s="110"/>
      <c r="AH4" s="110"/>
      <c r="AI4" s="110"/>
      <c r="AK4" s="112"/>
      <c r="AL4" s="112"/>
      <c r="AM4" s="112"/>
      <c r="AN4" s="112"/>
      <c r="AO4" s="112"/>
      <c r="AP4" s="112"/>
      <c r="AQ4" s="113"/>
      <c r="AR4" s="113"/>
      <c r="AS4" s="113"/>
      <c r="AT4" s="113"/>
      <c r="AU4" s="113"/>
      <c r="AV4" s="113"/>
      <c r="AW4" s="113"/>
      <c r="AX4" s="113"/>
      <c r="AY4" s="113"/>
      <c r="AZ4" s="114"/>
      <c r="BA4" s="114"/>
      <c r="BB4" s="114"/>
      <c r="BC4" s="114"/>
      <c r="BD4" s="114"/>
      <c r="BE4" s="114"/>
    </row>
    <row r="5" spans="1:57" ht="30" customHeight="1">
      <c r="A5" s="307" t="s">
        <v>209</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115"/>
      <c r="AV5" s="115"/>
      <c r="AW5" s="115"/>
      <c r="AX5" s="115"/>
      <c r="AY5" s="345" t="s">
        <v>59</v>
      </c>
      <c r="AZ5" s="345"/>
      <c r="BA5" s="345"/>
      <c r="BB5" s="345"/>
      <c r="BC5" s="345"/>
      <c r="BD5" s="345"/>
      <c r="BE5" s="345"/>
    </row>
    <row r="6" spans="1:57" ht="15" customHeight="1">
      <c r="A6" s="442"/>
      <c r="B6" s="443"/>
      <c r="C6" s="443"/>
      <c r="D6" s="443"/>
      <c r="E6" s="443"/>
      <c r="F6" s="443"/>
      <c r="G6" s="443"/>
      <c r="H6" s="444"/>
      <c r="I6" s="442"/>
      <c r="J6" s="443"/>
      <c r="K6" s="443"/>
      <c r="L6" s="444"/>
      <c r="M6" s="352" t="s">
        <v>129</v>
      </c>
      <c r="N6" s="353"/>
      <c r="O6" s="353"/>
      <c r="P6" s="353"/>
      <c r="Q6" s="354"/>
      <c r="R6" s="353" t="s">
        <v>130</v>
      </c>
      <c r="S6" s="353"/>
      <c r="T6" s="353"/>
      <c r="U6" s="353"/>
      <c r="V6" s="353"/>
      <c r="W6" s="352" t="s">
        <v>131</v>
      </c>
      <c r="X6" s="353"/>
      <c r="Y6" s="353"/>
      <c r="Z6" s="353"/>
      <c r="AA6" s="353"/>
      <c r="AB6" s="352" t="s">
        <v>132</v>
      </c>
      <c r="AC6" s="353"/>
      <c r="AD6" s="353"/>
      <c r="AE6" s="353"/>
      <c r="AF6" s="353"/>
      <c r="AG6" s="352" t="s">
        <v>133</v>
      </c>
      <c r="AH6" s="353"/>
      <c r="AI6" s="353"/>
      <c r="AJ6" s="353"/>
      <c r="AK6" s="353"/>
      <c r="AL6" s="352" t="s">
        <v>134</v>
      </c>
      <c r="AM6" s="353"/>
      <c r="AN6" s="353"/>
      <c r="AO6" s="353"/>
      <c r="AP6" s="354"/>
      <c r="AQ6" s="352" t="s">
        <v>135</v>
      </c>
      <c r="AR6" s="353"/>
      <c r="AS6" s="353"/>
      <c r="AT6" s="353"/>
      <c r="AU6" s="353"/>
      <c r="AV6" s="352" t="s">
        <v>136</v>
      </c>
      <c r="AW6" s="353"/>
      <c r="AX6" s="353"/>
      <c r="AY6" s="353"/>
      <c r="AZ6" s="354"/>
      <c r="BA6" s="334" t="s">
        <v>137</v>
      </c>
      <c r="BB6" s="335"/>
      <c r="BC6" s="335"/>
      <c r="BD6" s="335"/>
      <c r="BE6" s="336"/>
    </row>
    <row r="7" spans="1:57" ht="15" customHeight="1" thickBot="1">
      <c r="A7" s="445"/>
      <c r="B7" s="446"/>
      <c r="C7" s="446"/>
      <c r="D7" s="446"/>
      <c r="E7" s="446"/>
      <c r="F7" s="446"/>
      <c r="G7" s="446"/>
      <c r="H7" s="447"/>
      <c r="I7" s="445"/>
      <c r="J7" s="446"/>
      <c r="K7" s="446"/>
      <c r="L7" s="447"/>
      <c r="M7" s="116" t="s">
        <v>196</v>
      </c>
      <c r="N7" s="47" t="str">
        <f>IF(別表3!T6="","",別表3!T6)</f>
        <v/>
      </c>
      <c r="O7" s="117" t="s">
        <v>116</v>
      </c>
      <c r="P7" s="47" t="str">
        <f>IF(別表3!V6="","",別表3!V6)</f>
        <v/>
      </c>
      <c r="Q7" s="118" t="s">
        <v>138</v>
      </c>
      <c r="R7" s="117" t="s">
        <v>196</v>
      </c>
      <c r="S7" s="47" t="str">
        <f>IF(別表3!Y6="","",別表3!Y6)</f>
        <v/>
      </c>
      <c r="T7" s="117" t="s">
        <v>116</v>
      </c>
      <c r="U7" s="47" t="str">
        <f>IF(別表3!AA6="","",別表3!AA6)</f>
        <v/>
      </c>
      <c r="V7" s="118" t="s">
        <v>138</v>
      </c>
      <c r="W7" s="116" t="s">
        <v>196</v>
      </c>
      <c r="X7" s="47" t="str">
        <f>IF(別表3!AD6="","",別表3!AD6)</f>
        <v/>
      </c>
      <c r="Y7" s="117" t="s">
        <v>116</v>
      </c>
      <c r="Z7" s="47" t="str">
        <f>IF(別表3!AF6="","",別表3!AF6)</f>
        <v/>
      </c>
      <c r="AA7" s="118" t="s">
        <v>138</v>
      </c>
      <c r="AB7" s="116" t="s">
        <v>196</v>
      </c>
      <c r="AC7" s="47" t="str">
        <f>IF(別表3!AI6="","",別表3!AI6)</f>
        <v/>
      </c>
      <c r="AD7" s="117" t="s">
        <v>116</v>
      </c>
      <c r="AE7" s="47" t="str">
        <f>IF(別表3!AK6="","",別表3!AK6)</f>
        <v/>
      </c>
      <c r="AF7" s="118" t="s">
        <v>138</v>
      </c>
      <c r="AG7" s="116" t="s">
        <v>196</v>
      </c>
      <c r="AH7" s="47" t="str">
        <f>IF(別表3!AN6="","",別表3!AN6)</f>
        <v/>
      </c>
      <c r="AI7" s="117" t="s">
        <v>116</v>
      </c>
      <c r="AJ7" s="47" t="str">
        <f>IF(別表3!AP6="","",別表3!AP6)</f>
        <v/>
      </c>
      <c r="AK7" s="118" t="s">
        <v>138</v>
      </c>
      <c r="AL7" s="116" t="s">
        <v>196</v>
      </c>
      <c r="AM7" s="47" t="str">
        <f>IF(別表3!AS6="","",別表3!AS6)</f>
        <v/>
      </c>
      <c r="AN7" s="117" t="s">
        <v>116</v>
      </c>
      <c r="AO7" s="47" t="str">
        <f>IF(別表3!AU6="","",別表3!AU6)</f>
        <v/>
      </c>
      <c r="AP7" s="118" t="s">
        <v>138</v>
      </c>
      <c r="AQ7" s="116" t="s">
        <v>196</v>
      </c>
      <c r="AR7" s="47" t="str">
        <f>IF(別表3!AX6="","",別表3!AX6)</f>
        <v/>
      </c>
      <c r="AS7" s="117" t="s">
        <v>116</v>
      </c>
      <c r="AT7" s="47" t="str">
        <f>IF(別表3!AZ6="","",別表3!AZ6)</f>
        <v/>
      </c>
      <c r="AU7" s="118" t="s">
        <v>138</v>
      </c>
      <c r="AV7" s="116" t="s">
        <v>196</v>
      </c>
      <c r="AW7" s="47" t="str">
        <f>IF(別表3!BC6="","",別表3!BC6)</f>
        <v/>
      </c>
      <c r="AX7" s="117" t="s">
        <v>116</v>
      </c>
      <c r="AY7" s="47" t="str">
        <f>IF(別表3!BE6="","",別表3!BE6)</f>
        <v/>
      </c>
      <c r="AZ7" s="118" t="s">
        <v>138</v>
      </c>
      <c r="BA7" s="116" t="s">
        <v>196</v>
      </c>
      <c r="BB7" s="47" t="str">
        <f>IF(別表3!BH6="","",別表3!BH6)</f>
        <v/>
      </c>
      <c r="BC7" s="117" t="s">
        <v>116</v>
      </c>
      <c r="BD7" s="47" t="str">
        <f>IF(別表3!BJ6="","",別表3!BJ6)</f>
        <v/>
      </c>
      <c r="BE7" s="118" t="s">
        <v>138</v>
      </c>
    </row>
    <row r="8" spans="1:57" ht="20.100000000000001" customHeight="1" thickTop="1">
      <c r="A8" s="638" t="s">
        <v>66</v>
      </c>
      <c r="B8" s="639"/>
      <c r="C8" s="639"/>
      <c r="D8" s="639"/>
      <c r="E8" s="639"/>
      <c r="F8" s="639"/>
      <c r="G8" s="639"/>
      <c r="H8" s="640"/>
      <c r="I8" s="683" t="s">
        <v>207</v>
      </c>
      <c r="J8" s="684"/>
      <c r="K8" s="684"/>
      <c r="L8" s="685"/>
      <c r="M8" s="682"/>
      <c r="N8" s="682"/>
      <c r="O8" s="682"/>
      <c r="P8" s="682"/>
      <c r="Q8" s="682"/>
      <c r="R8" s="347" t="str">
        <f>IF(別表3!X7="","",別表3!X7)</f>
        <v/>
      </c>
      <c r="S8" s="347"/>
      <c r="T8" s="347"/>
      <c r="U8" s="347"/>
      <c r="V8" s="347"/>
      <c r="W8" s="347" t="str">
        <f>IF(別表3!AC7="","",別表3!AC7)</f>
        <v/>
      </c>
      <c r="X8" s="347"/>
      <c r="Y8" s="347"/>
      <c r="Z8" s="347"/>
      <c r="AA8" s="347"/>
      <c r="AB8" s="347" t="str">
        <f>IF(別表3!AH7="","",別表3!AH7)</f>
        <v/>
      </c>
      <c r="AC8" s="347"/>
      <c r="AD8" s="347"/>
      <c r="AE8" s="347"/>
      <c r="AF8" s="347"/>
      <c r="AG8" s="347" t="str">
        <f>IF(別表3!AM7="","",別表3!AM7)</f>
        <v/>
      </c>
      <c r="AH8" s="347"/>
      <c r="AI8" s="347"/>
      <c r="AJ8" s="347"/>
      <c r="AK8" s="347"/>
      <c r="AL8" s="347" t="str">
        <f>IF(別表3!AR7="","",別表3!AR7)</f>
        <v/>
      </c>
      <c r="AM8" s="347"/>
      <c r="AN8" s="347"/>
      <c r="AO8" s="347"/>
      <c r="AP8" s="347"/>
      <c r="AQ8" s="347" t="str">
        <f>IF(別表3!AW7="","",別表3!AW7)</f>
        <v/>
      </c>
      <c r="AR8" s="347"/>
      <c r="AS8" s="347"/>
      <c r="AT8" s="347"/>
      <c r="AU8" s="347"/>
      <c r="AV8" s="347" t="str">
        <f>IF(別表3!BB7="","",別表3!BB7)</f>
        <v/>
      </c>
      <c r="AW8" s="347"/>
      <c r="AX8" s="347"/>
      <c r="AY8" s="347"/>
      <c r="AZ8" s="347"/>
      <c r="BA8" s="347" t="str">
        <f>IF(別表3!BG7="","",別表3!BG7)</f>
        <v/>
      </c>
      <c r="BB8" s="347"/>
      <c r="BC8" s="347"/>
      <c r="BD8" s="347"/>
      <c r="BE8" s="347"/>
    </row>
    <row r="9" spans="1:57" ht="20.100000000000001" customHeight="1">
      <c r="A9" s="641"/>
      <c r="B9" s="642"/>
      <c r="C9" s="642"/>
      <c r="D9" s="642"/>
      <c r="E9" s="642"/>
      <c r="F9" s="642"/>
      <c r="G9" s="642"/>
      <c r="H9" s="643"/>
      <c r="I9" s="586" t="s">
        <v>208</v>
      </c>
      <c r="J9" s="587"/>
      <c r="K9" s="587"/>
      <c r="L9" s="588"/>
      <c r="M9" s="577" t="str">
        <f>IF(別表3!S7="","",別表3!S7)</f>
        <v/>
      </c>
      <c r="N9" s="577"/>
      <c r="O9" s="577"/>
      <c r="P9" s="577"/>
      <c r="Q9" s="577"/>
      <c r="R9" s="604"/>
      <c r="S9" s="605"/>
      <c r="T9" s="605"/>
      <c r="U9" s="605"/>
      <c r="V9" s="606"/>
      <c r="W9" s="604"/>
      <c r="X9" s="605"/>
      <c r="Y9" s="605"/>
      <c r="Z9" s="605"/>
      <c r="AA9" s="606"/>
      <c r="AB9" s="604"/>
      <c r="AC9" s="605"/>
      <c r="AD9" s="605"/>
      <c r="AE9" s="605"/>
      <c r="AF9" s="606"/>
      <c r="AG9" s="604"/>
      <c r="AH9" s="605"/>
      <c r="AI9" s="605"/>
      <c r="AJ9" s="605"/>
      <c r="AK9" s="606"/>
      <c r="AL9" s="604"/>
      <c r="AM9" s="605"/>
      <c r="AN9" s="605"/>
      <c r="AO9" s="605"/>
      <c r="AP9" s="606"/>
      <c r="AQ9" s="604"/>
      <c r="AR9" s="605"/>
      <c r="AS9" s="605"/>
      <c r="AT9" s="605"/>
      <c r="AU9" s="606"/>
      <c r="AV9" s="604"/>
      <c r="AW9" s="605"/>
      <c r="AX9" s="605"/>
      <c r="AY9" s="605"/>
      <c r="AZ9" s="606"/>
      <c r="BA9" s="604"/>
      <c r="BB9" s="605"/>
      <c r="BC9" s="605"/>
      <c r="BD9" s="605"/>
      <c r="BE9" s="606"/>
    </row>
    <row r="10" spans="1:57" ht="20.100000000000001" customHeight="1">
      <c r="A10" s="415" t="s">
        <v>67</v>
      </c>
      <c r="B10" s="416"/>
      <c r="C10" s="416"/>
      <c r="D10" s="416"/>
      <c r="E10" s="416"/>
      <c r="F10" s="416"/>
      <c r="G10" s="416"/>
      <c r="H10" s="417"/>
      <c r="I10" s="589" t="s">
        <v>207</v>
      </c>
      <c r="J10" s="590"/>
      <c r="K10" s="590"/>
      <c r="L10" s="591"/>
      <c r="M10" s="574"/>
      <c r="N10" s="575"/>
      <c r="O10" s="575"/>
      <c r="P10" s="575"/>
      <c r="Q10" s="576"/>
      <c r="R10" s="347" t="str">
        <f>IF(別表3!X8="","",別表3!X8)</f>
        <v/>
      </c>
      <c r="S10" s="347"/>
      <c r="T10" s="347"/>
      <c r="U10" s="347"/>
      <c r="V10" s="347"/>
      <c r="W10" s="347" t="str">
        <f>IF(別表3!AC8="","",別表3!AC8)</f>
        <v/>
      </c>
      <c r="X10" s="347"/>
      <c r="Y10" s="347"/>
      <c r="Z10" s="347"/>
      <c r="AA10" s="347"/>
      <c r="AB10" s="347" t="str">
        <f>IF(別表3!AH8="","",別表3!AH8)</f>
        <v/>
      </c>
      <c r="AC10" s="347"/>
      <c r="AD10" s="347"/>
      <c r="AE10" s="347"/>
      <c r="AF10" s="347"/>
      <c r="AG10" s="347" t="str">
        <f>IF(別表3!AM8="","",別表3!AM8)</f>
        <v/>
      </c>
      <c r="AH10" s="347"/>
      <c r="AI10" s="347"/>
      <c r="AJ10" s="347"/>
      <c r="AK10" s="347"/>
      <c r="AL10" s="347" t="str">
        <f>IF(別表3!AR8="","",別表3!AR8)</f>
        <v/>
      </c>
      <c r="AM10" s="347"/>
      <c r="AN10" s="347"/>
      <c r="AO10" s="347"/>
      <c r="AP10" s="347"/>
      <c r="AQ10" s="347" t="str">
        <f>IF(別表3!AW8="","",別表3!AW8)</f>
        <v/>
      </c>
      <c r="AR10" s="347"/>
      <c r="AS10" s="347"/>
      <c r="AT10" s="347"/>
      <c r="AU10" s="347"/>
      <c r="AV10" s="347" t="str">
        <f>IF(別表3!BB8="","",別表3!BB8)</f>
        <v/>
      </c>
      <c r="AW10" s="347"/>
      <c r="AX10" s="347"/>
      <c r="AY10" s="347"/>
      <c r="AZ10" s="347"/>
      <c r="BA10" s="347" t="str">
        <f>IF(別表3!BG8="","",別表3!BG8)</f>
        <v/>
      </c>
      <c r="BB10" s="347"/>
      <c r="BC10" s="347"/>
      <c r="BD10" s="347"/>
      <c r="BE10" s="347"/>
    </row>
    <row r="11" spans="1:57" ht="20.100000000000001" customHeight="1">
      <c r="A11" s="397"/>
      <c r="B11" s="398"/>
      <c r="C11" s="398"/>
      <c r="D11" s="398"/>
      <c r="E11" s="398"/>
      <c r="F11" s="398"/>
      <c r="G11" s="398"/>
      <c r="H11" s="399"/>
      <c r="I11" s="586" t="s">
        <v>208</v>
      </c>
      <c r="J11" s="587"/>
      <c r="K11" s="587"/>
      <c r="L11" s="588"/>
      <c r="M11" s="577" t="str">
        <f>IF(別表3!S8="","",別表3!S8)</f>
        <v/>
      </c>
      <c r="N11" s="577"/>
      <c r="O11" s="577"/>
      <c r="P11" s="577"/>
      <c r="Q11" s="577"/>
      <c r="R11" s="604"/>
      <c r="S11" s="605"/>
      <c r="T11" s="605"/>
      <c r="U11" s="605"/>
      <c r="V11" s="606"/>
      <c r="W11" s="604"/>
      <c r="X11" s="605"/>
      <c r="Y11" s="605"/>
      <c r="Z11" s="605"/>
      <c r="AA11" s="606"/>
      <c r="AB11" s="604"/>
      <c r="AC11" s="605"/>
      <c r="AD11" s="605"/>
      <c r="AE11" s="605"/>
      <c r="AF11" s="606"/>
      <c r="AG11" s="604"/>
      <c r="AH11" s="605"/>
      <c r="AI11" s="605"/>
      <c r="AJ11" s="605"/>
      <c r="AK11" s="606"/>
      <c r="AL11" s="604"/>
      <c r="AM11" s="605"/>
      <c r="AN11" s="605"/>
      <c r="AO11" s="605"/>
      <c r="AP11" s="606"/>
      <c r="AQ11" s="604"/>
      <c r="AR11" s="605"/>
      <c r="AS11" s="605"/>
      <c r="AT11" s="605"/>
      <c r="AU11" s="606"/>
      <c r="AV11" s="604"/>
      <c r="AW11" s="605"/>
      <c r="AX11" s="605"/>
      <c r="AY11" s="605"/>
      <c r="AZ11" s="606"/>
      <c r="BA11" s="604"/>
      <c r="BB11" s="605"/>
      <c r="BC11" s="605"/>
      <c r="BD11" s="605"/>
      <c r="BE11" s="606"/>
    </row>
    <row r="12" spans="1:57" ht="20.100000000000001" customHeight="1">
      <c r="A12" s="644" t="s">
        <v>80</v>
      </c>
      <c r="B12" s="645"/>
      <c r="C12" s="645"/>
      <c r="D12" s="645"/>
      <c r="E12" s="645"/>
      <c r="F12" s="645"/>
      <c r="G12" s="645"/>
      <c r="H12" s="646"/>
      <c r="I12" s="589" t="s">
        <v>207</v>
      </c>
      <c r="J12" s="590"/>
      <c r="K12" s="590"/>
      <c r="L12" s="591"/>
      <c r="M12" s="574"/>
      <c r="N12" s="575"/>
      <c r="O12" s="575"/>
      <c r="P12" s="575"/>
      <c r="Q12" s="576"/>
      <c r="R12" s="675" t="str">
        <f>IF(別表3!X9="","",別表3!X9)</f>
        <v/>
      </c>
      <c r="S12" s="676"/>
      <c r="T12" s="676"/>
      <c r="U12" s="676"/>
      <c r="V12" s="677"/>
      <c r="W12" s="675" t="str">
        <f>IF(別表3!AC9="","",別表3!AC9)</f>
        <v/>
      </c>
      <c r="X12" s="676"/>
      <c r="Y12" s="676"/>
      <c r="Z12" s="676"/>
      <c r="AA12" s="677"/>
      <c r="AB12" s="675" t="str">
        <f>IF(別表3!AH9="","",別表3!AH9)</f>
        <v/>
      </c>
      <c r="AC12" s="676"/>
      <c r="AD12" s="676"/>
      <c r="AE12" s="676"/>
      <c r="AF12" s="677"/>
      <c r="AG12" s="675" t="str">
        <f>IF(別表3!AM9="","",別表3!AM9)</f>
        <v/>
      </c>
      <c r="AH12" s="676"/>
      <c r="AI12" s="676"/>
      <c r="AJ12" s="676"/>
      <c r="AK12" s="677"/>
      <c r="AL12" s="675" t="str">
        <f>IF(別表3!AR9="","",別表3!AR9)</f>
        <v/>
      </c>
      <c r="AM12" s="676"/>
      <c r="AN12" s="676"/>
      <c r="AO12" s="676"/>
      <c r="AP12" s="677"/>
      <c r="AQ12" s="675" t="str">
        <f>IF(別表3!AW9="","",別表3!AW9)</f>
        <v/>
      </c>
      <c r="AR12" s="676"/>
      <c r="AS12" s="676"/>
      <c r="AT12" s="676"/>
      <c r="AU12" s="677"/>
      <c r="AV12" s="675" t="str">
        <f>IF(別表3!BB9="","",別表3!BB9)</f>
        <v/>
      </c>
      <c r="AW12" s="676"/>
      <c r="AX12" s="676"/>
      <c r="AY12" s="676"/>
      <c r="AZ12" s="677"/>
      <c r="BA12" s="675" t="str">
        <f>IF(別表3!BG9="","",別表3!BG9)</f>
        <v/>
      </c>
      <c r="BB12" s="676"/>
      <c r="BC12" s="676"/>
      <c r="BD12" s="676"/>
      <c r="BE12" s="677"/>
    </row>
    <row r="13" spans="1:57" ht="20.100000000000001" customHeight="1">
      <c r="A13" s="425"/>
      <c r="B13" s="647"/>
      <c r="C13" s="647"/>
      <c r="D13" s="647"/>
      <c r="E13" s="647"/>
      <c r="F13" s="647"/>
      <c r="G13" s="647"/>
      <c r="H13" s="648"/>
      <c r="I13" s="586" t="s">
        <v>208</v>
      </c>
      <c r="J13" s="587"/>
      <c r="K13" s="587"/>
      <c r="L13" s="588"/>
      <c r="M13" s="577" t="str">
        <f>IF(別表3!S9="","",別表3!S9)</f>
        <v/>
      </c>
      <c r="N13" s="577"/>
      <c r="O13" s="577"/>
      <c r="P13" s="577"/>
      <c r="Q13" s="577"/>
      <c r="R13" s="601" t="str">
        <f t="shared" ref="R13" si="0">IF(R9="","",R9-R11)</f>
        <v/>
      </c>
      <c r="S13" s="602"/>
      <c r="T13" s="602"/>
      <c r="U13" s="602"/>
      <c r="V13" s="603"/>
      <c r="W13" s="601" t="str">
        <f t="shared" ref="W13" si="1">IF(W9="","",W9-W11)</f>
        <v/>
      </c>
      <c r="X13" s="602"/>
      <c r="Y13" s="602"/>
      <c r="Z13" s="602"/>
      <c r="AA13" s="603"/>
      <c r="AB13" s="601" t="str">
        <f t="shared" ref="AB13" si="2">IF(AB9="","",AB9-AB11)</f>
        <v/>
      </c>
      <c r="AC13" s="602"/>
      <c r="AD13" s="602"/>
      <c r="AE13" s="602"/>
      <c r="AF13" s="603"/>
      <c r="AG13" s="601" t="str">
        <f t="shared" ref="AG13" si="3">IF(AG9="","",AG9-AG11)</f>
        <v/>
      </c>
      <c r="AH13" s="602"/>
      <c r="AI13" s="602"/>
      <c r="AJ13" s="602"/>
      <c r="AK13" s="603"/>
      <c r="AL13" s="601" t="str">
        <f t="shared" ref="AL13" si="4">IF(AL9="","",AL9-AL11)</f>
        <v/>
      </c>
      <c r="AM13" s="602"/>
      <c r="AN13" s="602"/>
      <c r="AO13" s="602"/>
      <c r="AP13" s="603"/>
      <c r="AQ13" s="601" t="str">
        <f t="shared" ref="AQ13" si="5">IF(AQ9="","",AQ9-AQ11)</f>
        <v/>
      </c>
      <c r="AR13" s="602"/>
      <c r="AS13" s="602"/>
      <c r="AT13" s="602"/>
      <c r="AU13" s="603"/>
      <c r="AV13" s="601" t="str">
        <f t="shared" ref="AV13" si="6">IF(AV9="","",AV9-AV11)</f>
        <v/>
      </c>
      <c r="AW13" s="602"/>
      <c r="AX13" s="602"/>
      <c r="AY13" s="602"/>
      <c r="AZ13" s="603"/>
      <c r="BA13" s="601" t="str">
        <f>IF(BA9="","",BA9-BA11)</f>
        <v/>
      </c>
      <c r="BB13" s="602"/>
      <c r="BC13" s="602"/>
      <c r="BD13" s="602"/>
      <c r="BE13" s="603"/>
    </row>
    <row r="14" spans="1:57" ht="20.100000000000001" customHeight="1">
      <c r="A14" s="644" t="s">
        <v>68</v>
      </c>
      <c r="B14" s="645"/>
      <c r="C14" s="645"/>
      <c r="D14" s="645"/>
      <c r="E14" s="645"/>
      <c r="F14" s="645"/>
      <c r="G14" s="645"/>
      <c r="H14" s="646"/>
      <c r="I14" s="589" t="s">
        <v>207</v>
      </c>
      <c r="J14" s="590"/>
      <c r="K14" s="590"/>
      <c r="L14" s="591"/>
      <c r="M14" s="574"/>
      <c r="N14" s="575"/>
      <c r="O14" s="575"/>
      <c r="P14" s="575"/>
      <c r="Q14" s="576"/>
      <c r="R14" s="347" t="str">
        <f>IF(別表3!X10="","",別表3!X10)</f>
        <v/>
      </c>
      <c r="S14" s="347"/>
      <c r="T14" s="347"/>
      <c r="U14" s="347"/>
      <c r="V14" s="347"/>
      <c r="W14" s="347" t="str">
        <f>IF(別表3!AC10="","",別表3!AC10)</f>
        <v/>
      </c>
      <c r="X14" s="347"/>
      <c r="Y14" s="347"/>
      <c r="Z14" s="347"/>
      <c r="AA14" s="347"/>
      <c r="AB14" s="347" t="str">
        <f>IF(別表3!AH10="","",別表3!AH10)</f>
        <v/>
      </c>
      <c r="AC14" s="347"/>
      <c r="AD14" s="347"/>
      <c r="AE14" s="347"/>
      <c r="AF14" s="347"/>
      <c r="AG14" s="347" t="str">
        <f>IF(別表3!AM10="","",別表3!AM10)</f>
        <v/>
      </c>
      <c r="AH14" s="347"/>
      <c r="AI14" s="347"/>
      <c r="AJ14" s="347"/>
      <c r="AK14" s="347"/>
      <c r="AL14" s="347" t="str">
        <f>IF(別表3!AR10="","",別表3!AR10)</f>
        <v/>
      </c>
      <c r="AM14" s="347"/>
      <c r="AN14" s="347"/>
      <c r="AO14" s="347"/>
      <c r="AP14" s="347"/>
      <c r="AQ14" s="347" t="str">
        <f>IF(別表3!AW10="","",別表3!AW10)</f>
        <v/>
      </c>
      <c r="AR14" s="347"/>
      <c r="AS14" s="347"/>
      <c r="AT14" s="347"/>
      <c r="AU14" s="347"/>
      <c r="AV14" s="347" t="str">
        <f>IF(別表3!BB10="","",別表3!BB10)</f>
        <v/>
      </c>
      <c r="AW14" s="347"/>
      <c r="AX14" s="347"/>
      <c r="AY14" s="347"/>
      <c r="AZ14" s="347"/>
      <c r="BA14" s="347" t="str">
        <f>IF(別表3!BG10="","",別表3!BG10)</f>
        <v/>
      </c>
      <c r="BB14" s="347"/>
      <c r="BC14" s="347"/>
      <c r="BD14" s="347"/>
      <c r="BE14" s="347"/>
    </row>
    <row r="15" spans="1:57" ht="20.100000000000001" customHeight="1">
      <c r="A15" s="425"/>
      <c r="B15" s="647"/>
      <c r="C15" s="647"/>
      <c r="D15" s="647"/>
      <c r="E15" s="647"/>
      <c r="F15" s="647"/>
      <c r="G15" s="647"/>
      <c r="H15" s="648"/>
      <c r="I15" s="586" t="s">
        <v>208</v>
      </c>
      <c r="J15" s="587"/>
      <c r="K15" s="587"/>
      <c r="L15" s="588"/>
      <c r="M15" s="577" t="str">
        <f>IF(別表3!S10="","",別表3!S10)</f>
        <v/>
      </c>
      <c r="N15" s="577"/>
      <c r="O15" s="577"/>
      <c r="P15" s="577"/>
      <c r="Q15" s="577"/>
      <c r="R15" s="604"/>
      <c r="S15" s="605"/>
      <c r="T15" s="605"/>
      <c r="U15" s="605"/>
      <c r="V15" s="606"/>
      <c r="W15" s="604"/>
      <c r="X15" s="605"/>
      <c r="Y15" s="605"/>
      <c r="Z15" s="605"/>
      <c r="AA15" s="606"/>
      <c r="AB15" s="604"/>
      <c r="AC15" s="605"/>
      <c r="AD15" s="605"/>
      <c r="AE15" s="605"/>
      <c r="AF15" s="606"/>
      <c r="AG15" s="604"/>
      <c r="AH15" s="605"/>
      <c r="AI15" s="605"/>
      <c r="AJ15" s="605"/>
      <c r="AK15" s="606"/>
      <c r="AL15" s="604"/>
      <c r="AM15" s="605"/>
      <c r="AN15" s="605"/>
      <c r="AO15" s="605"/>
      <c r="AP15" s="606"/>
      <c r="AQ15" s="604"/>
      <c r="AR15" s="605"/>
      <c r="AS15" s="605"/>
      <c r="AT15" s="605"/>
      <c r="AU15" s="606"/>
      <c r="AV15" s="604"/>
      <c r="AW15" s="605"/>
      <c r="AX15" s="605"/>
      <c r="AY15" s="605"/>
      <c r="AZ15" s="606"/>
      <c r="BA15" s="604"/>
      <c r="BB15" s="605"/>
      <c r="BC15" s="605"/>
      <c r="BD15" s="605"/>
      <c r="BE15" s="606"/>
    </row>
    <row r="16" spans="1:57" ht="20.100000000000001" customHeight="1">
      <c r="A16" s="644" t="s">
        <v>106</v>
      </c>
      <c r="B16" s="645"/>
      <c r="C16" s="645"/>
      <c r="D16" s="645"/>
      <c r="E16" s="645"/>
      <c r="F16" s="645"/>
      <c r="G16" s="645"/>
      <c r="H16" s="646"/>
      <c r="I16" s="589" t="s">
        <v>207</v>
      </c>
      <c r="J16" s="590"/>
      <c r="K16" s="590"/>
      <c r="L16" s="591"/>
      <c r="M16" s="574"/>
      <c r="N16" s="575"/>
      <c r="O16" s="575"/>
      <c r="P16" s="575"/>
      <c r="Q16" s="576"/>
      <c r="R16" s="347" t="str">
        <f>IF(別表3!X11="","",別表3!X11)</f>
        <v/>
      </c>
      <c r="S16" s="347"/>
      <c r="T16" s="347"/>
      <c r="U16" s="347"/>
      <c r="V16" s="347"/>
      <c r="W16" s="347" t="str">
        <f>IF(別表3!AC11="","",別表3!AC11)</f>
        <v/>
      </c>
      <c r="X16" s="347"/>
      <c r="Y16" s="347"/>
      <c r="Z16" s="347"/>
      <c r="AA16" s="347"/>
      <c r="AB16" s="347" t="str">
        <f>IF(別表3!AH11="","",別表3!AH11)</f>
        <v/>
      </c>
      <c r="AC16" s="347"/>
      <c r="AD16" s="347"/>
      <c r="AE16" s="347"/>
      <c r="AF16" s="347"/>
      <c r="AG16" s="347" t="str">
        <f>IF(別表3!AM11="","",別表3!AM11)</f>
        <v/>
      </c>
      <c r="AH16" s="347"/>
      <c r="AI16" s="347"/>
      <c r="AJ16" s="347"/>
      <c r="AK16" s="347"/>
      <c r="AL16" s="347" t="str">
        <f>IF(別表3!AR11="","",別表3!AR11)</f>
        <v/>
      </c>
      <c r="AM16" s="347"/>
      <c r="AN16" s="347"/>
      <c r="AO16" s="347"/>
      <c r="AP16" s="347"/>
      <c r="AQ16" s="347" t="str">
        <f>IF(別表3!AW11="","",別表3!AW11)</f>
        <v/>
      </c>
      <c r="AR16" s="347"/>
      <c r="AS16" s="347"/>
      <c r="AT16" s="347"/>
      <c r="AU16" s="347"/>
      <c r="AV16" s="347" t="str">
        <f>IF(別表3!BB11="","",別表3!BB11)</f>
        <v/>
      </c>
      <c r="AW16" s="347"/>
      <c r="AX16" s="347"/>
      <c r="AY16" s="347"/>
      <c r="AZ16" s="347"/>
      <c r="BA16" s="347" t="str">
        <f>IF(別表3!BG11="","",別表3!BG11)</f>
        <v/>
      </c>
      <c r="BB16" s="347"/>
      <c r="BC16" s="347"/>
      <c r="BD16" s="347"/>
      <c r="BE16" s="347"/>
    </row>
    <row r="17" spans="1:64" ht="20.100000000000001" customHeight="1">
      <c r="A17" s="425"/>
      <c r="B17" s="647"/>
      <c r="C17" s="647"/>
      <c r="D17" s="647"/>
      <c r="E17" s="647"/>
      <c r="F17" s="647"/>
      <c r="G17" s="647"/>
      <c r="H17" s="648"/>
      <c r="I17" s="586" t="s">
        <v>208</v>
      </c>
      <c r="J17" s="587"/>
      <c r="K17" s="587"/>
      <c r="L17" s="588"/>
      <c r="M17" s="577" t="str">
        <f>IF(別表3!S11="","",別表3!S11)</f>
        <v/>
      </c>
      <c r="N17" s="577"/>
      <c r="O17" s="577"/>
      <c r="P17" s="577"/>
      <c r="Q17" s="577"/>
      <c r="R17" s="601" t="str">
        <f t="shared" ref="R17" si="7">IF(R13="","",R13-R15)</f>
        <v/>
      </c>
      <c r="S17" s="602"/>
      <c r="T17" s="602"/>
      <c r="U17" s="602"/>
      <c r="V17" s="603"/>
      <c r="W17" s="601" t="str">
        <f t="shared" ref="W17" si="8">IF(W13="","",W13-W15)</f>
        <v/>
      </c>
      <c r="X17" s="602"/>
      <c r="Y17" s="602"/>
      <c r="Z17" s="602"/>
      <c r="AA17" s="603"/>
      <c r="AB17" s="601" t="str">
        <f t="shared" ref="AB17" si="9">IF(AB13="","",AB13-AB15)</f>
        <v/>
      </c>
      <c r="AC17" s="602"/>
      <c r="AD17" s="602"/>
      <c r="AE17" s="602"/>
      <c r="AF17" s="603"/>
      <c r="AG17" s="601" t="str">
        <f t="shared" ref="AG17" si="10">IF(AG13="","",AG13-AG15)</f>
        <v/>
      </c>
      <c r="AH17" s="602"/>
      <c r="AI17" s="602"/>
      <c r="AJ17" s="602"/>
      <c r="AK17" s="603"/>
      <c r="AL17" s="601" t="str">
        <f t="shared" ref="AL17" si="11">IF(AL13="","",AL13-AL15)</f>
        <v/>
      </c>
      <c r="AM17" s="602"/>
      <c r="AN17" s="602"/>
      <c r="AO17" s="602"/>
      <c r="AP17" s="603"/>
      <c r="AQ17" s="601" t="str">
        <f t="shared" ref="AQ17" si="12">IF(AQ13="","",AQ13-AQ15)</f>
        <v/>
      </c>
      <c r="AR17" s="602"/>
      <c r="AS17" s="602"/>
      <c r="AT17" s="602"/>
      <c r="AU17" s="603"/>
      <c r="AV17" s="601" t="str">
        <f t="shared" ref="AV17" si="13">IF(AV13="","",AV13-AV15)</f>
        <v/>
      </c>
      <c r="AW17" s="602"/>
      <c r="AX17" s="602"/>
      <c r="AY17" s="602"/>
      <c r="AZ17" s="603"/>
      <c r="BA17" s="601" t="str">
        <f>IF(BA13="","",BA13-BA15)</f>
        <v/>
      </c>
      <c r="BB17" s="602"/>
      <c r="BC17" s="602"/>
      <c r="BD17" s="602"/>
      <c r="BE17" s="603"/>
    </row>
    <row r="18" spans="1:64" ht="20.100000000000001" customHeight="1">
      <c r="A18" s="415" t="s">
        <v>97</v>
      </c>
      <c r="B18" s="416"/>
      <c r="C18" s="416"/>
      <c r="D18" s="416"/>
      <c r="E18" s="416"/>
      <c r="F18" s="416"/>
      <c r="G18" s="416"/>
      <c r="H18" s="417"/>
      <c r="I18" s="589" t="s">
        <v>207</v>
      </c>
      <c r="J18" s="590"/>
      <c r="K18" s="590"/>
      <c r="L18" s="591"/>
      <c r="M18" s="574"/>
      <c r="N18" s="575"/>
      <c r="O18" s="575"/>
      <c r="P18" s="575"/>
      <c r="Q18" s="576"/>
      <c r="R18" s="347" t="str">
        <f>IF(別表3!X12="","",別表3!X12)</f>
        <v/>
      </c>
      <c r="S18" s="347"/>
      <c r="T18" s="347"/>
      <c r="U18" s="347"/>
      <c r="V18" s="347"/>
      <c r="W18" s="347" t="str">
        <f>IF(別表3!AC12="","",別表3!AC12)</f>
        <v/>
      </c>
      <c r="X18" s="347"/>
      <c r="Y18" s="347"/>
      <c r="Z18" s="347"/>
      <c r="AA18" s="347"/>
      <c r="AB18" s="347" t="str">
        <f>IF(別表3!AH12="","",別表3!AH12)</f>
        <v/>
      </c>
      <c r="AC18" s="347"/>
      <c r="AD18" s="347"/>
      <c r="AE18" s="347"/>
      <c r="AF18" s="347"/>
      <c r="AG18" s="347" t="str">
        <f>IF(別表3!AM12="","",別表3!AM12)</f>
        <v/>
      </c>
      <c r="AH18" s="347"/>
      <c r="AI18" s="347"/>
      <c r="AJ18" s="347"/>
      <c r="AK18" s="347"/>
      <c r="AL18" s="347" t="str">
        <f>IF(別表3!AR12="","",別表3!AR12)</f>
        <v/>
      </c>
      <c r="AM18" s="347"/>
      <c r="AN18" s="347"/>
      <c r="AO18" s="347"/>
      <c r="AP18" s="347"/>
      <c r="AQ18" s="347" t="str">
        <f>IF(別表3!AW12="","",別表3!AW12)</f>
        <v/>
      </c>
      <c r="AR18" s="347"/>
      <c r="AS18" s="347"/>
      <c r="AT18" s="347"/>
      <c r="AU18" s="347"/>
      <c r="AV18" s="347" t="str">
        <f>IF(別表3!BB12="","",別表3!BB12)</f>
        <v/>
      </c>
      <c r="AW18" s="347"/>
      <c r="AX18" s="347"/>
      <c r="AY18" s="347"/>
      <c r="AZ18" s="347"/>
      <c r="BA18" s="347" t="str">
        <f>IF(別表3!BG12="","",別表3!BG12)</f>
        <v/>
      </c>
      <c r="BB18" s="347"/>
      <c r="BC18" s="347"/>
      <c r="BD18" s="347"/>
      <c r="BE18" s="347"/>
    </row>
    <row r="19" spans="1:64" ht="20.100000000000001" customHeight="1" thickBot="1">
      <c r="A19" s="632"/>
      <c r="B19" s="633"/>
      <c r="C19" s="633"/>
      <c r="D19" s="633"/>
      <c r="E19" s="633"/>
      <c r="F19" s="633"/>
      <c r="G19" s="633"/>
      <c r="H19" s="634"/>
      <c r="I19" s="592" t="s">
        <v>208</v>
      </c>
      <c r="J19" s="593"/>
      <c r="K19" s="593"/>
      <c r="L19" s="594"/>
      <c r="M19" s="581" t="str">
        <f>IF(別表3!S12="","",別表3!S12)</f>
        <v/>
      </c>
      <c r="N19" s="581"/>
      <c r="O19" s="581"/>
      <c r="P19" s="581"/>
      <c r="Q19" s="581"/>
      <c r="R19" s="614"/>
      <c r="S19" s="615"/>
      <c r="T19" s="615"/>
      <c r="U19" s="615"/>
      <c r="V19" s="616"/>
      <c r="W19" s="614"/>
      <c r="X19" s="615"/>
      <c r="Y19" s="615"/>
      <c r="Z19" s="615"/>
      <c r="AA19" s="616"/>
      <c r="AB19" s="614"/>
      <c r="AC19" s="615"/>
      <c r="AD19" s="615"/>
      <c r="AE19" s="615"/>
      <c r="AF19" s="616"/>
      <c r="AG19" s="614"/>
      <c r="AH19" s="615"/>
      <c r="AI19" s="615"/>
      <c r="AJ19" s="615"/>
      <c r="AK19" s="616"/>
      <c r="AL19" s="614"/>
      <c r="AM19" s="615"/>
      <c r="AN19" s="615"/>
      <c r="AO19" s="615"/>
      <c r="AP19" s="616"/>
      <c r="AQ19" s="614"/>
      <c r="AR19" s="615"/>
      <c r="AS19" s="615"/>
      <c r="AT19" s="615"/>
      <c r="AU19" s="616"/>
      <c r="AV19" s="614"/>
      <c r="AW19" s="615"/>
      <c r="AX19" s="615"/>
      <c r="AY19" s="615"/>
      <c r="AZ19" s="616"/>
      <c r="BA19" s="614"/>
      <c r="BB19" s="615"/>
      <c r="BC19" s="615"/>
      <c r="BD19" s="615"/>
      <c r="BE19" s="616"/>
    </row>
    <row r="20" spans="1:64" ht="20.100000000000001" customHeight="1">
      <c r="A20" s="653" t="s">
        <v>98</v>
      </c>
      <c r="B20" s="654"/>
      <c r="C20" s="654"/>
      <c r="D20" s="654"/>
      <c r="E20" s="654"/>
      <c r="F20" s="654"/>
      <c r="G20" s="654"/>
      <c r="H20" s="655"/>
      <c r="I20" s="595" t="s">
        <v>207</v>
      </c>
      <c r="J20" s="596"/>
      <c r="K20" s="596"/>
      <c r="L20" s="597"/>
      <c r="M20" s="582"/>
      <c r="N20" s="583"/>
      <c r="O20" s="583"/>
      <c r="P20" s="583"/>
      <c r="Q20" s="584"/>
      <c r="R20" s="617" t="str">
        <f>IF(別表3!X13="","",別表3!X13)</f>
        <v/>
      </c>
      <c r="S20" s="617"/>
      <c r="T20" s="617"/>
      <c r="U20" s="617"/>
      <c r="V20" s="617"/>
      <c r="W20" s="617" t="str">
        <f>IF(別表3!AC13="","",別表3!AC13)</f>
        <v/>
      </c>
      <c r="X20" s="617"/>
      <c r="Y20" s="617"/>
      <c r="Z20" s="617"/>
      <c r="AA20" s="617"/>
      <c r="AB20" s="617" t="str">
        <f>IF(別表3!AH13="","",別表3!AH13)</f>
        <v/>
      </c>
      <c r="AC20" s="617"/>
      <c r="AD20" s="617"/>
      <c r="AE20" s="617"/>
      <c r="AF20" s="617"/>
      <c r="AG20" s="617" t="str">
        <f>IF(別表3!AM13="","",別表3!AM13)</f>
        <v/>
      </c>
      <c r="AH20" s="617"/>
      <c r="AI20" s="617"/>
      <c r="AJ20" s="617"/>
      <c r="AK20" s="617"/>
      <c r="AL20" s="617" t="str">
        <f>IF(別表3!AR13="","",別表3!AR13)</f>
        <v/>
      </c>
      <c r="AM20" s="617"/>
      <c r="AN20" s="617"/>
      <c r="AO20" s="617"/>
      <c r="AP20" s="617"/>
      <c r="AQ20" s="617" t="str">
        <f>IF(別表3!AW13="","",別表3!AW13)</f>
        <v/>
      </c>
      <c r="AR20" s="617"/>
      <c r="AS20" s="617"/>
      <c r="AT20" s="617"/>
      <c r="AU20" s="617"/>
      <c r="AV20" s="617" t="str">
        <f>IF(別表3!BB13="","",別表3!BB13)</f>
        <v/>
      </c>
      <c r="AW20" s="617"/>
      <c r="AX20" s="617"/>
      <c r="AY20" s="617"/>
      <c r="AZ20" s="617"/>
      <c r="BA20" s="617" t="str">
        <f>IF(別表3!BG13="","",別表3!BG13)</f>
        <v/>
      </c>
      <c r="BB20" s="617"/>
      <c r="BC20" s="617"/>
      <c r="BD20" s="617"/>
      <c r="BE20" s="618"/>
      <c r="BG20" s="40"/>
      <c r="BH20" s="40"/>
      <c r="BI20" s="40"/>
      <c r="BJ20" s="40"/>
      <c r="BK20" s="40"/>
      <c r="BL20" s="40"/>
    </row>
    <row r="21" spans="1:64" ht="20.100000000000001" customHeight="1" thickBot="1">
      <c r="A21" s="656"/>
      <c r="B21" s="657"/>
      <c r="C21" s="657"/>
      <c r="D21" s="657"/>
      <c r="E21" s="657"/>
      <c r="F21" s="657"/>
      <c r="G21" s="657"/>
      <c r="H21" s="658"/>
      <c r="I21" s="598" t="s">
        <v>208</v>
      </c>
      <c r="J21" s="599"/>
      <c r="K21" s="599"/>
      <c r="L21" s="600"/>
      <c r="M21" s="585" t="str">
        <f>IF(別表3!S13="","",別表3!S13)</f>
        <v/>
      </c>
      <c r="N21" s="585"/>
      <c r="O21" s="585"/>
      <c r="P21" s="585"/>
      <c r="Q21" s="585"/>
      <c r="R21" s="619"/>
      <c r="S21" s="620"/>
      <c r="T21" s="620"/>
      <c r="U21" s="620"/>
      <c r="V21" s="621"/>
      <c r="W21" s="619"/>
      <c r="X21" s="620"/>
      <c r="Y21" s="620"/>
      <c r="Z21" s="620"/>
      <c r="AA21" s="621"/>
      <c r="AB21" s="619"/>
      <c r="AC21" s="620"/>
      <c r="AD21" s="620"/>
      <c r="AE21" s="620"/>
      <c r="AF21" s="621"/>
      <c r="AG21" s="619"/>
      <c r="AH21" s="620"/>
      <c r="AI21" s="620"/>
      <c r="AJ21" s="620"/>
      <c r="AK21" s="621"/>
      <c r="AL21" s="619"/>
      <c r="AM21" s="620"/>
      <c r="AN21" s="620"/>
      <c r="AO21" s="620"/>
      <c r="AP21" s="621"/>
      <c r="AQ21" s="619"/>
      <c r="AR21" s="620"/>
      <c r="AS21" s="620"/>
      <c r="AT21" s="620"/>
      <c r="AU21" s="621"/>
      <c r="AV21" s="619"/>
      <c r="AW21" s="620"/>
      <c r="AX21" s="620"/>
      <c r="AY21" s="620"/>
      <c r="AZ21" s="621"/>
      <c r="BA21" s="619"/>
      <c r="BB21" s="620"/>
      <c r="BC21" s="620"/>
      <c r="BD21" s="620"/>
      <c r="BE21" s="622"/>
      <c r="BG21" s="40" t="str">
        <f>IF($M21="","",IF($AB21&lt;&gt;"",ROUND(($AB21-($M21))/ABS($M21),3),""))</f>
        <v/>
      </c>
      <c r="BH21" s="40" t="str">
        <f>IF($M21="","",IF($AG21&lt;&gt;"",ROUND(($AG21-($M21))/ABS($M21),3),""))</f>
        <v/>
      </c>
      <c r="BI21" s="40" t="str">
        <f>IF($M21="","",IF($AL21&lt;&gt;"",ROUND(($AL21-($M21))/ABS($M21),3),""))</f>
        <v/>
      </c>
      <c r="BJ21" s="40" t="str">
        <f>IF($M21="","",IF($AQ21&lt;&gt;"",ROUND(($AQ21-($M21))/ABS($M21),3),""))</f>
        <v/>
      </c>
      <c r="BK21" s="40" t="str">
        <f>IF($M21="","",IF($AV21&lt;&gt;"",ROUND(($AV21-($M21))/ABS($M21),3),""))</f>
        <v/>
      </c>
      <c r="BL21" s="40" t="str">
        <f>IF($M21="","",IF($BA21&lt;&gt;"",ROUND(($BA21-($M21))/ABS($M21),3),""))</f>
        <v/>
      </c>
    </row>
    <row r="22" spans="1:64" ht="20.100000000000001" customHeight="1">
      <c r="A22" s="632" t="s">
        <v>69</v>
      </c>
      <c r="B22" s="633"/>
      <c r="C22" s="633"/>
      <c r="D22" s="633"/>
      <c r="E22" s="633"/>
      <c r="F22" s="633"/>
      <c r="G22" s="633"/>
      <c r="H22" s="634"/>
      <c r="I22" s="589" t="s">
        <v>207</v>
      </c>
      <c r="J22" s="590"/>
      <c r="K22" s="590"/>
      <c r="L22" s="591"/>
      <c r="M22" s="578"/>
      <c r="N22" s="579"/>
      <c r="O22" s="579"/>
      <c r="P22" s="579"/>
      <c r="Q22" s="580"/>
      <c r="R22" s="627" t="str">
        <f>IF(別表3!X14="","",別表3!X14)</f>
        <v/>
      </c>
      <c r="S22" s="627"/>
      <c r="T22" s="627"/>
      <c r="U22" s="627"/>
      <c r="V22" s="627"/>
      <c r="W22" s="627" t="str">
        <f>IF(別表3!AC14="","",別表3!AC14)</f>
        <v/>
      </c>
      <c r="X22" s="627"/>
      <c r="Y22" s="627"/>
      <c r="Z22" s="627"/>
      <c r="AA22" s="627"/>
      <c r="AB22" s="627" t="str">
        <f>IF(別表3!AH14="","",別表3!AH14)</f>
        <v/>
      </c>
      <c r="AC22" s="627"/>
      <c r="AD22" s="627"/>
      <c r="AE22" s="627"/>
      <c r="AF22" s="627"/>
      <c r="AG22" s="627" t="str">
        <f>IF(別表3!AM14="","",別表3!AM14)</f>
        <v/>
      </c>
      <c r="AH22" s="627"/>
      <c r="AI22" s="627"/>
      <c r="AJ22" s="627"/>
      <c r="AK22" s="627"/>
      <c r="AL22" s="627" t="str">
        <f>IF(別表3!AR14="","",別表3!AR14)</f>
        <v/>
      </c>
      <c r="AM22" s="627"/>
      <c r="AN22" s="627"/>
      <c r="AO22" s="627"/>
      <c r="AP22" s="627"/>
      <c r="AQ22" s="627" t="str">
        <f>IF(別表3!AW14="","",別表3!AW14)</f>
        <v/>
      </c>
      <c r="AR22" s="627"/>
      <c r="AS22" s="627"/>
      <c r="AT22" s="627"/>
      <c r="AU22" s="627"/>
      <c r="AV22" s="627" t="str">
        <f>IF(別表3!BB14="","",別表3!BB14)</f>
        <v/>
      </c>
      <c r="AW22" s="627"/>
      <c r="AX22" s="627"/>
      <c r="AY22" s="627"/>
      <c r="AZ22" s="627"/>
      <c r="BA22" s="627" t="str">
        <f>IF(別表3!BG14="","",別表3!BG14)</f>
        <v/>
      </c>
      <c r="BB22" s="627"/>
      <c r="BC22" s="627"/>
      <c r="BD22" s="627"/>
      <c r="BE22" s="627"/>
    </row>
    <row r="23" spans="1:64" ht="20.100000000000001" customHeight="1">
      <c r="A23" s="397"/>
      <c r="B23" s="398"/>
      <c r="C23" s="398"/>
      <c r="D23" s="398"/>
      <c r="E23" s="398"/>
      <c r="F23" s="398"/>
      <c r="G23" s="398"/>
      <c r="H23" s="399"/>
      <c r="I23" s="586" t="s">
        <v>208</v>
      </c>
      <c r="J23" s="587"/>
      <c r="K23" s="587"/>
      <c r="L23" s="588"/>
      <c r="M23" s="577" t="str">
        <f>IF(別表3!S14="","",別表3!S14)</f>
        <v/>
      </c>
      <c r="N23" s="577"/>
      <c r="O23" s="577"/>
      <c r="P23" s="577"/>
      <c r="Q23" s="577"/>
      <c r="R23" s="604"/>
      <c r="S23" s="605"/>
      <c r="T23" s="605"/>
      <c r="U23" s="605"/>
      <c r="V23" s="606"/>
      <c r="W23" s="604"/>
      <c r="X23" s="605"/>
      <c r="Y23" s="605"/>
      <c r="Z23" s="605"/>
      <c r="AA23" s="606"/>
      <c r="AB23" s="604"/>
      <c r="AC23" s="605"/>
      <c r="AD23" s="605"/>
      <c r="AE23" s="605"/>
      <c r="AF23" s="606"/>
      <c r="AG23" s="604"/>
      <c r="AH23" s="605"/>
      <c r="AI23" s="605"/>
      <c r="AJ23" s="605"/>
      <c r="AK23" s="606"/>
      <c r="AL23" s="604"/>
      <c r="AM23" s="605"/>
      <c r="AN23" s="605"/>
      <c r="AO23" s="605"/>
      <c r="AP23" s="606"/>
      <c r="AQ23" s="604"/>
      <c r="AR23" s="605"/>
      <c r="AS23" s="605"/>
      <c r="AT23" s="605"/>
      <c r="AU23" s="606"/>
      <c r="AV23" s="604"/>
      <c r="AW23" s="605"/>
      <c r="AX23" s="605"/>
      <c r="AY23" s="605"/>
      <c r="AZ23" s="606"/>
      <c r="BA23" s="604"/>
      <c r="BB23" s="605"/>
      <c r="BC23" s="605"/>
      <c r="BD23" s="605"/>
      <c r="BE23" s="606"/>
    </row>
    <row r="24" spans="1:64" ht="20.100000000000001" customHeight="1">
      <c r="A24" s="644" t="s">
        <v>187</v>
      </c>
      <c r="B24" s="645"/>
      <c r="C24" s="645"/>
      <c r="D24" s="645"/>
      <c r="E24" s="645"/>
      <c r="F24" s="645"/>
      <c r="G24" s="645"/>
      <c r="H24" s="646"/>
      <c r="I24" s="589" t="s">
        <v>207</v>
      </c>
      <c r="J24" s="590"/>
      <c r="K24" s="590"/>
      <c r="L24" s="591"/>
      <c r="M24" s="574"/>
      <c r="N24" s="575"/>
      <c r="O24" s="575"/>
      <c r="P24" s="575"/>
      <c r="Q24" s="576"/>
      <c r="R24" s="347" t="str">
        <f>IF(別表3!X15="","",別表3!X15)</f>
        <v/>
      </c>
      <c r="S24" s="347"/>
      <c r="T24" s="347"/>
      <c r="U24" s="347"/>
      <c r="V24" s="347"/>
      <c r="W24" s="347" t="str">
        <f>IF(別表3!AC15="","",別表3!AC15)</f>
        <v/>
      </c>
      <c r="X24" s="347"/>
      <c r="Y24" s="347"/>
      <c r="Z24" s="347"/>
      <c r="AA24" s="347"/>
      <c r="AB24" s="347" t="str">
        <f>IF(別表3!AH15="","",別表3!AH15)</f>
        <v/>
      </c>
      <c r="AC24" s="347"/>
      <c r="AD24" s="347"/>
      <c r="AE24" s="347"/>
      <c r="AF24" s="347"/>
      <c r="AG24" s="347" t="str">
        <f>IF(別表3!AM15="","",別表3!AM15)</f>
        <v/>
      </c>
      <c r="AH24" s="347"/>
      <c r="AI24" s="347"/>
      <c r="AJ24" s="347"/>
      <c r="AK24" s="347"/>
      <c r="AL24" s="347" t="str">
        <f>IF(別表3!AR15="","",別表3!AR15)</f>
        <v/>
      </c>
      <c r="AM24" s="347"/>
      <c r="AN24" s="347"/>
      <c r="AO24" s="347"/>
      <c r="AP24" s="347"/>
      <c r="AQ24" s="347" t="str">
        <f>IF(別表3!AW15="","",別表3!AW15)</f>
        <v/>
      </c>
      <c r="AR24" s="347"/>
      <c r="AS24" s="347"/>
      <c r="AT24" s="347"/>
      <c r="AU24" s="347"/>
      <c r="AV24" s="347" t="str">
        <f>IF(別表3!BB15="","",別表3!BB15)</f>
        <v/>
      </c>
      <c r="AW24" s="347"/>
      <c r="AX24" s="347"/>
      <c r="AY24" s="347"/>
      <c r="AZ24" s="347"/>
      <c r="BA24" s="347" t="str">
        <f>IF(別表3!BG15="","",別表3!BG15)</f>
        <v/>
      </c>
      <c r="BB24" s="347"/>
      <c r="BC24" s="347"/>
      <c r="BD24" s="347"/>
      <c r="BE24" s="347"/>
    </row>
    <row r="25" spans="1:64" ht="20.100000000000001" customHeight="1">
      <c r="A25" s="425"/>
      <c r="B25" s="647"/>
      <c r="C25" s="647"/>
      <c r="D25" s="647"/>
      <c r="E25" s="647"/>
      <c r="F25" s="647"/>
      <c r="G25" s="647"/>
      <c r="H25" s="648"/>
      <c r="I25" s="586" t="s">
        <v>208</v>
      </c>
      <c r="J25" s="587"/>
      <c r="K25" s="587"/>
      <c r="L25" s="588"/>
      <c r="M25" s="577" t="str">
        <f>IF(別表3!S15="","",別表3!S15)</f>
        <v/>
      </c>
      <c r="N25" s="577"/>
      <c r="O25" s="577"/>
      <c r="P25" s="577"/>
      <c r="Q25" s="577"/>
      <c r="R25" s="604"/>
      <c r="S25" s="605"/>
      <c r="T25" s="605"/>
      <c r="U25" s="605"/>
      <c r="V25" s="606"/>
      <c r="W25" s="604"/>
      <c r="X25" s="605"/>
      <c r="Y25" s="605"/>
      <c r="Z25" s="605"/>
      <c r="AA25" s="606"/>
      <c r="AB25" s="604"/>
      <c r="AC25" s="605"/>
      <c r="AD25" s="605"/>
      <c r="AE25" s="605"/>
      <c r="AF25" s="606"/>
      <c r="AG25" s="604"/>
      <c r="AH25" s="605"/>
      <c r="AI25" s="605"/>
      <c r="AJ25" s="605"/>
      <c r="AK25" s="606"/>
      <c r="AL25" s="604"/>
      <c r="AM25" s="605"/>
      <c r="AN25" s="605"/>
      <c r="AO25" s="605"/>
      <c r="AP25" s="606"/>
      <c r="AQ25" s="604"/>
      <c r="AR25" s="605"/>
      <c r="AS25" s="605"/>
      <c r="AT25" s="605"/>
      <c r="AU25" s="606"/>
      <c r="AV25" s="604"/>
      <c r="AW25" s="605"/>
      <c r="AX25" s="605"/>
      <c r="AY25" s="605"/>
      <c r="AZ25" s="606"/>
      <c r="BA25" s="604"/>
      <c r="BB25" s="605"/>
      <c r="BC25" s="605"/>
      <c r="BD25" s="605"/>
      <c r="BE25" s="606"/>
    </row>
    <row r="26" spans="1:64" ht="20.100000000000001" customHeight="1">
      <c r="A26" s="644" t="s">
        <v>188</v>
      </c>
      <c r="B26" s="645"/>
      <c r="C26" s="645"/>
      <c r="D26" s="645"/>
      <c r="E26" s="645"/>
      <c r="F26" s="645"/>
      <c r="G26" s="645"/>
      <c r="H26" s="646"/>
      <c r="I26" s="589" t="s">
        <v>207</v>
      </c>
      <c r="J26" s="590"/>
      <c r="K26" s="590"/>
      <c r="L26" s="591"/>
      <c r="M26" s="574"/>
      <c r="N26" s="575"/>
      <c r="O26" s="575"/>
      <c r="P26" s="575"/>
      <c r="Q26" s="576"/>
      <c r="R26" s="347" t="str">
        <f>IF(別表3!X16="","",別表3!X16)</f>
        <v/>
      </c>
      <c r="S26" s="347"/>
      <c r="T26" s="347"/>
      <c r="U26" s="347"/>
      <c r="V26" s="347"/>
      <c r="W26" s="347" t="str">
        <f>IF(別表3!AC16="","",別表3!AC16)</f>
        <v/>
      </c>
      <c r="X26" s="347"/>
      <c r="Y26" s="347"/>
      <c r="Z26" s="347"/>
      <c r="AA26" s="347"/>
      <c r="AB26" s="347" t="str">
        <f>IF(別表3!AH16="","",別表3!AH16)</f>
        <v/>
      </c>
      <c r="AC26" s="347"/>
      <c r="AD26" s="347"/>
      <c r="AE26" s="347"/>
      <c r="AF26" s="347"/>
      <c r="AG26" s="347" t="str">
        <f>IF(別表3!AM16="","",別表3!AM16)</f>
        <v/>
      </c>
      <c r="AH26" s="347"/>
      <c r="AI26" s="347"/>
      <c r="AJ26" s="347"/>
      <c r="AK26" s="347"/>
      <c r="AL26" s="347" t="str">
        <f>IF(別表3!AR16="","",別表3!AR16)</f>
        <v/>
      </c>
      <c r="AM26" s="347"/>
      <c r="AN26" s="347"/>
      <c r="AO26" s="347"/>
      <c r="AP26" s="347"/>
      <c r="AQ26" s="347" t="str">
        <f>IF(別表3!AW16="","",別表3!AW16)</f>
        <v/>
      </c>
      <c r="AR26" s="347"/>
      <c r="AS26" s="347"/>
      <c r="AT26" s="347"/>
      <c r="AU26" s="347"/>
      <c r="AV26" s="347" t="str">
        <f>IF(別表3!BB16="","",別表3!BB16)</f>
        <v/>
      </c>
      <c r="AW26" s="347"/>
      <c r="AX26" s="347"/>
      <c r="AY26" s="347"/>
      <c r="AZ26" s="347"/>
      <c r="BA26" s="347" t="str">
        <f>IF(別表3!BG16="","",別表3!BG16)</f>
        <v/>
      </c>
      <c r="BB26" s="347"/>
      <c r="BC26" s="347"/>
      <c r="BD26" s="347"/>
      <c r="BE26" s="347"/>
    </row>
    <row r="27" spans="1:64" ht="20.100000000000001" customHeight="1">
      <c r="A27" s="425"/>
      <c r="B27" s="647"/>
      <c r="C27" s="647"/>
      <c r="D27" s="647"/>
      <c r="E27" s="647"/>
      <c r="F27" s="647"/>
      <c r="G27" s="647"/>
      <c r="H27" s="648"/>
      <c r="I27" s="586" t="s">
        <v>208</v>
      </c>
      <c r="J27" s="587"/>
      <c r="K27" s="587"/>
      <c r="L27" s="588"/>
      <c r="M27" s="577" t="str">
        <f>IF(別表3!S16="","",別表3!S16)</f>
        <v/>
      </c>
      <c r="N27" s="577"/>
      <c r="O27" s="577"/>
      <c r="P27" s="577"/>
      <c r="Q27" s="577"/>
      <c r="R27" s="604"/>
      <c r="S27" s="605"/>
      <c r="T27" s="605"/>
      <c r="U27" s="605"/>
      <c r="V27" s="606"/>
      <c r="W27" s="604"/>
      <c r="X27" s="605"/>
      <c r="Y27" s="605"/>
      <c r="Z27" s="605"/>
      <c r="AA27" s="606"/>
      <c r="AB27" s="604"/>
      <c r="AC27" s="605"/>
      <c r="AD27" s="605"/>
      <c r="AE27" s="605"/>
      <c r="AF27" s="606"/>
      <c r="AG27" s="604"/>
      <c r="AH27" s="605"/>
      <c r="AI27" s="605"/>
      <c r="AJ27" s="605"/>
      <c r="AK27" s="606"/>
      <c r="AL27" s="604"/>
      <c r="AM27" s="605"/>
      <c r="AN27" s="605"/>
      <c r="AO27" s="605"/>
      <c r="AP27" s="606"/>
      <c r="AQ27" s="604"/>
      <c r="AR27" s="605"/>
      <c r="AS27" s="605"/>
      <c r="AT27" s="605"/>
      <c r="AU27" s="606"/>
      <c r="AV27" s="604"/>
      <c r="AW27" s="605"/>
      <c r="AX27" s="605"/>
      <c r="AY27" s="605"/>
      <c r="AZ27" s="606"/>
      <c r="BA27" s="604"/>
      <c r="BB27" s="605"/>
      <c r="BC27" s="605"/>
      <c r="BD27" s="605"/>
      <c r="BE27" s="606"/>
    </row>
    <row r="28" spans="1:64" ht="20.100000000000001" customHeight="1">
      <c r="A28" s="415" t="s">
        <v>190</v>
      </c>
      <c r="B28" s="416"/>
      <c r="C28" s="416"/>
      <c r="D28" s="416"/>
      <c r="E28" s="416"/>
      <c r="F28" s="416"/>
      <c r="G28" s="416"/>
      <c r="H28" s="417"/>
      <c r="I28" s="589" t="s">
        <v>207</v>
      </c>
      <c r="J28" s="590"/>
      <c r="K28" s="590"/>
      <c r="L28" s="591"/>
      <c r="M28" s="574"/>
      <c r="N28" s="575"/>
      <c r="O28" s="575"/>
      <c r="P28" s="575"/>
      <c r="Q28" s="576"/>
      <c r="R28" s="347" t="str">
        <f>IF(別表3!X17="","",別表3!X17)</f>
        <v/>
      </c>
      <c r="S28" s="347"/>
      <c r="T28" s="347"/>
      <c r="U28" s="347"/>
      <c r="V28" s="347"/>
      <c r="W28" s="347" t="str">
        <f>IF(別表3!AC17="","",別表3!AC17)</f>
        <v/>
      </c>
      <c r="X28" s="347"/>
      <c r="Y28" s="347"/>
      <c r="Z28" s="347"/>
      <c r="AA28" s="347"/>
      <c r="AB28" s="347" t="str">
        <f>IF(別表3!AH17="","",別表3!AH17)</f>
        <v/>
      </c>
      <c r="AC28" s="347"/>
      <c r="AD28" s="347"/>
      <c r="AE28" s="347"/>
      <c r="AF28" s="347"/>
      <c r="AG28" s="347" t="str">
        <f>IF(別表3!AM17="","",別表3!AM17)</f>
        <v/>
      </c>
      <c r="AH28" s="347"/>
      <c r="AI28" s="347"/>
      <c r="AJ28" s="347"/>
      <c r="AK28" s="347"/>
      <c r="AL28" s="347" t="str">
        <f>IF(別表3!AR17="","",別表3!AR17)</f>
        <v/>
      </c>
      <c r="AM28" s="347"/>
      <c r="AN28" s="347"/>
      <c r="AO28" s="347"/>
      <c r="AP28" s="347"/>
      <c r="AQ28" s="347" t="str">
        <f>IF(別表3!AW17="","",別表3!AW17)</f>
        <v/>
      </c>
      <c r="AR28" s="347"/>
      <c r="AS28" s="347"/>
      <c r="AT28" s="347"/>
      <c r="AU28" s="347"/>
      <c r="AV28" s="347" t="str">
        <f>IF(別表3!BB17="","",別表3!BB17)</f>
        <v/>
      </c>
      <c r="AW28" s="347"/>
      <c r="AX28" s="347"/>
      <c r="AY28" s="347"/>
      <c r="AZ28" s="347"/>
      <c r="BA28" s="347" t="str">
        <f>IF(別表3!BG17="","",別表3!BG17)</f>
        <v/>
      </c>
      <c r="BB28" s="347"/>
      <c r="BC28" s="347"/>
      <c r="BD28" s="347"/>
      <c r="BE28" s="347"/>
    </row>
    <row r="29" spans="1:64" ht="20.100000000000001" customHeight="1">
      <c r="A29" s="632"/>
      <c r="B29" s="633"/>
      <c r="C29" s="633"/>
      <c r="D29" s="633"/>
      <c r="E29" s="633"/>
      <c r="F29" s="633"/>
      <c r="G29" s="633"/>
      <c r="H29" s="634"/>
      <c r="I29" s="586" t="s">
        <v>208</v>
      </c>
      <c r="J29" s="587"/>
      <c r="K29" s="587"/>
      <c r="L29" s="588"/>
      <c r="M29" s="577" t="str">
        <f>IF(別表3!S17="","",別表3!S17)</f>
        <v/>
      </c>
      <c r="N29" s="577"/>
      <c r="O29" s="577"/>
      <c r="P29" s="577"/>
      <c r="Q29" s="577"/>
      <c r="R29" s="601" t="str">
        <f t="shared" ref="R29" si="14">IF(R31="","",R31+R33)</f>
        <v/>
      </c>
      <c r="S29" s="602"/>
      <c r="T29" s="602"/>
      <c r="U29" s="602"/>
      <c r="V29" s="603"/>
      <c r="W29" s="601" t="str">
        <f t="shared" ref="W29" si="15">IF(W31="","",W31+W33)</f>
        <v/>
      </c>
      <c r="X29" s="602"/>
      <c r="Y29" s="602"/>
      <c r="Z29" s="602"/>
      <c r="AA29" s="603"/>
      <c r="AB29" s="601" t="str">
        <f t="shared" ref="AB29" si="16">IF(AB31="","",AB31+AB33)</f>
        <v/>
      </c>
      <c r="AC29" s="602"/>
      <c r="AD29" s="602"/>
      <c r="AE29" s="602"/>
      <c r="AF29" s="603"/>
      <c r="AG29" s="601" t="str">
        <f t="shared" ref="AG29" si="17">IF(AG31="","",AG31+AG33)</f>
        <v/>
      </c>
      <c r="AH29" s="602"/>
      <c r="AI29" s="602"/>
      <c r="AJ29" s="602"/>
      <c r="AK29" s="603"/>
      <c r="AL29" s="601" t="str">
        <f t="shared" ref="AL29" si="18">IF(AL31="","",AL31+AL33)</f>
        <v/>
      </c>
      <c r="AM29" s="602"/>
      <c r="AN29" s="602"/>
      <c r="AO29" s="602"/>
      <c r="AP29" s="603"/>
      <c r="AQ29" s="601" t="str">
        <f t="shared" ref="AQ29" si="19">IF(AQ31="","",AQ31+AQ33)</f>
        <v/>
      </c>
      <c r="AR29" s="602"/>
      <c r="AS29" s="602"/>
      <c r="AT29" s="602"/>
      <c r="AU29" s="603"/>
      <c r="AV29" s="601" t="str">
        <f t="shared" ref="AV29" si="20">IF(AV31="","",AV31+AV33)</f>
        <v/>
      </c>
      <c r="AW29" s="602"/>
      <c r="AX29" s="602"/>
      <c r="AY29" s="602"/>
      <c r="AZ29" s="603"/>
      <c r="BA29" s="601" t="str">
        <f>IF(BA31="","",BA31+BA33)</f>
        <v/>
      </c>
      <c r="BB29" s="602"/>
      <c r="BC29" s="602"/>
      <c r="BD29" s="602"/>
      <c r="BE29" s="603"/>
    </row>
    <row r="30" spans="1:64" ht="20.100000000000001" customHeight="1">
      <c r="A30" s="418"/>
      <c r="B30" s="652"/>
      <c r="C30" s="415" t="s">
        <v>9</v>
      </c>
      <c r="D30" s="416"/>
      <c r="E30" s="416"/>
      <c r="F30" s="416"/>
      <c r="G30" s="416"/>
      <c r="H30" s="417"/>
      <c r="I30" s="589" t="s">
        <v>207</v>
      </c>
      <c r="J30" s="590"/>
      <c r="K30" s="590"/>
      <c r="L30" s="591"/>
      <c r="M30" s="574"/>
      <c r="N30" s="575"/>
      <c r="O30" s="575"/>
      <c r="P30" s="575"/>
      <c r="Q30" s="576"/>
      <c r="R30" s="347" t="str">
        <f>IF(別表3!X18="","",別表3!X18)</f>
        <v/>
      </c>
      <c r="S30" s="347"/>
      <c r="T30" s="347"/>
      <c r="U30" s="347"/>
      <c r="V30" s="347"/>
      <c r="W30" s="347" t="str">
        <f>IF(別表3!AC18="","",別表3!AC18)</f>
        <v/>
      </c>
      <c r="X30" s="347"/>
      <c r="Y30" s="347"/>
      <c r="Z30" s="347"/>
      <c r="AA30" s="347"/>
      <c r="AB30" s="347" t="str">
        <f>IF(別表3!AH18="","",別表3!AH18)</f>
        <v/>
      </c>
      <c r="AC30" s="347"/>
      <c r="AD30" s="347"/>
      <c r="AE30" s="347"/>
      <c r="AF30" s="347"/>
      <c r="AG30" s="347" t="str">
        <f>IF(別表3!AM18="","",別表3!AM18)</f>
        <v/>
      </c>
      <c r="AH30" s="347"/>
      <c r="AI30" s="347"/>
      <c r="AJ30" s="347"/>
      <c r="AK30" s="347"/>
      <c r="AL30" s="347" t="str">
        <f>IF(別表3!AR18="","",別表3!AR18)</f>
        <v/>
      </c>
      <c r="AM30" s="347"/>
      <c r="AN30" s="347"/>
      <c r="AO30" s="347"/>
      <c r="AP30" s="347"/>
      <c r="AQ30" s="347" t="str">
        <f>IF(別表3!AW18="","",別表3!AW18)</f>
        <v/>
      </c>
      <c r="AR30" s="347"/>
      <c r="AS30" s="347"/>
      <c r="AT30" s="347"/>
      <c r="AU30" s="347"/>
      <c r="AV30" s="347" t="str">
        <f>IF(別表3!BB18="","",別表3!BB18)</f>
        <v/>
      </c>
      <c r="AW30" s="347"/>
      <c r="AX30" s="347"/>
      <c r="AY30" s="347"/>
      <c r="AZ30" s="347"/>
      <c r="BA30" s="347" t="str">
        <f>IF(別表3!BG18="","",別表3!BG18)</f>
        <v/>
      </c>
      <c r="BB30" s="347"/>
      <c r="BC30" s="347"/>
      <c r="BD30" s="347"/>
      <c r="BE30" s="347"/>
    </row>
    <row r="31" spans="1:64" ht="20.100000000000001" customHeight="1">
      <c r="A31" s="418"/>
      <c r="B31" s="652"/>
      <c r="C31" s="632"/>
      <c r="D31" s="633"/>
      <c r="E31" s="633"/>
      <c r="F31" s="633"/>
      <c r="G31" s="633"/>
      <c r="H31" s="634"/>
      <c r="I31" s="586" t="s">
        <v>208</v>
      </c>
      <c r="J31" s="587"/>
      <c r="K31" s="587"/>
      <c r="L31" s="588"/>
      <c r="M31" s="577" t="str">
        <f>IF(別表3!S18="","",別表3!S18)</f>
        <v/>
      </c>
      <c r="N31" s="577"/>
      <c r="O31" s="577"/>
      <c r="P31" s="577"/>
      <c r="Q31" s="577"/>
      <c r="R31" s="604"/>
      <c r="S31" s="605"/>
      <c r="T31" s="605"/>
      <c r="U31" s="605"/>
      <c r="V31" s="606"/>
      <c r="W31" s="604"/>
      <c r="X31" s="605"/>
      <c r="Y31" s="605"/>
      <c r="Z31" s="605"/>
      <c r="AA31" s="606"/>
      <c r="AB31" s="604"/>
      <c r="AC31" s="605"/>
      <c r="AD31" s="605"/>
      <c r="AE31" s="605"/>
      <c r="AF31" s="606"/>
      <c r="AG31" s="604"/>
      <c r="AH31" s="605"/>
      <c r="AI31" s="605"/>
      <c r="AJ31" s="605"/>
      <c r="AK31" s="606"/>
      <c r="AL31" s="604"/>
      <c r="AM31" s="605"/>
      <c r="AN31" s="605"/>
      <c r="AO31" s="605"/>
      <c r="AP31" s="606"/>
      <c r="AQ31" s="604"/>
      <c r="AR31" s="605"/>
      <c r="AS31" s="605"/>
      <c r="AT31" s="605"/>
      <c r="AU31" s="606"/>
      <c r="AV31" s="604"/>
      <c r="AW31" s="605"/>
      <c r="AX31" s="605"/>
      <c r="AY31" s="605"/>
      <c r="AZ31" s="606"/>
      <c r="BA31" s="604"/>
      <c r="BB31" s="605"/>
      <c r="BC31" s="605"/>
      <c r="BD31" s="605"/>
      <c r="BE31" s="606"/>
    </row>
    <row r="32" spans="1:64" ht="20.100000000000001" customHeight="1">
      <c r="A32" s="418"/>
      <c r="B32" s="652"/>
      <c r="C32" s="644" t="s">
        <v>194</v>
      </c>
      <c r="D32" s="645"/>
      <c r="E32" s="645"/>
      <c r="F32" s="645"/>
      <c r="G32" s="645"/>
      <c r="H32" s="646"/>
      <c r="I32" s="589" t="s">
        <v>207</v>
      </c>
      <c r="J32" s="590"/>
      <c r="K32" s="590"/>
      <c r="L32" s="591"/>
      <c r="M32" s="574"/>
      <c r="N32" s="575"/>
      <c r="O32" s="575"/>
      <c r="P32" s="575"/>
      <c r="Q32" s="576"/>
      <c r="R32" s="627" t="str">
        <f>IF(別表3!X19="","",別表3!X19)</f>
        <v/>
      </c>
      <c r="S32" s="627"/>
      <c r="T32" s="627"/>
      <c r="U32" s="627"/>
      <c r="V32" s="627"/>
      <c r="W32" s="627" t="str">
        <f>IF(別表3!AC19="","",別表3!AC19)</f>
        <v/>
      </c>
      <c r="X32" s="627"/>
      <c r="Y32" s="627"/>
      <c r="Z32" s="627"/>
      <c r="AA32" s="627"/>
      <c r="AB32" s="627" t="str">
        <f>IF(別表3!AH19="","",別表3!AH19)</f>
        <v/>
      </c>
      <c r="AC32" s="627"/>
      <c r="AD32" s="627"/>
      <c r="AE32" s="627"/>
      <c r="AF32" s="627"/>
      <c r="AG32" s="627" t="str">
        <f>IF(別表3!AM19="","",別表3!AM19)</f>
        <v/>
      </c>
      <c r="AH32" s="627"/>
      <c r="AI32" s="627"/>
      <c r="AJ32" s="627"/>
      <c r="AK32" s="627"/>
      <c r="AL32" s="627" t="str">
        <f>IF(別表3!AR19="","",別表3!AR19)</f>
        <v/>
      </c>
      <c r="AM32" s="627"/>
      <c r="AN32" s="627"/>
      <c r="AO32" s="627"/>
      <c r="AP32" s="627"/>
      <c r="AQ32" s="627" t="str">
        <f>IF(別表3!AW19="","",別表3!AW19)</f>
        <v/>
      </c>
      <c r="AR32" s="627"/>
      <c r="AS32" s="627"/>
      <c r="AT32" s="627"/>
      <c r="AU32" s="627"/>
      <c r="AV32" s="627" t="str">
        <f>IF(別表3!BB19="","",別表3!BB19)</f>
        <v/>
      </c>
      <c r="AW32" s="627"/>
      <c r="AX32" s="627"/>
      <c r="AY32" s="627"/>
      <c r="AZ32" s="627"/>
      <c r="BA32" s="627" t="str">
        <f>IF(別表3!BG19="","",別表3!BG19)</f>
        <v/>
      </c>
      <c r="BB32" s="627"/>
      <c r="BC32" s="627"/>
      <c r="BD32" s="627"/>
      <c r="BE32" s="627"/>
    </row>
    <row r="33" spans="1:64" ht="20.100000000000001" customHeight="1" thickBot="1">
      <c r="A33" s="418"/>
      <c r="B33" s="652"/>
      <c r="C33" s="649"/>
      <c r="D33" s="650"/>
      <c r="E33" s="650"/>
      <c r="F33" s="650"/>
      <c r="G33" s="650"/>
      <c r="H33" s="651"/>
      <c r="I33" s="592" t="s">
        <v>208</v>
      </c>
      <c r="J33" s="593"/>
      <c r="K33" s="593"/>
      <c r="L33" s="594"/>
      <c r="M33" s="581" t="str">
        <f>IF(別表3!S19="","",別表3!S19)</f>
        <v/>
      </c>
      <c r="N33" s="581"/>
      <c r="O33" s="581"/>
      <c r="P33" s="581"/>
      <c r="Q33" s="581"/>
      <c r="R33" s="614"/>
      <c r="S33" s="615"/>
      <c r="T33" s="615"/>
      <c r="U33" s="615"/>
      <c r="V33" s="616"/>
      <c r="W33" s="614"/>
      <c r="X33" s="615"/>
      <c r="Y33" s="615"/>
      <c r="Z33" s="615"/>
      <c r="AA33" s="616"/>
      <c r="AB33" s="614"/>
      <c r="AC33" s="615"/>
      <c r="AD33" s="615"/>
      <c r="AE33" s="615"/>
      <c r="AF33" s="616"/>
      <c r="AG33" s="614"/>
      <c r="AH33" s="615"/>
      <c r="AI33" s="615"/>
      <c r="AJ33" s="615"/>
      <c r="AK33" s="616"/>
      <c r="AL33" s="614"/>
      <c r="AM33" s="615"/>
      <c r="AN33" s="615"/>
      <c r="AO33" s="615"/>
      <c r="AP33" s="616"/>
      <c r="AQ33" s="614"/>
      <c r="AR33" s="615"/>
      <c r="AS33" s="615"/>
      <c r="AT33" s="615"/>
      <c r="AU33" s="616"/>
      <c r="AV33" s="614"/>
      <c r="AW33" s="615"/>
      <c r="AX33" s="615"/>
      <c r="AY33" s="615"/>
      <c r="AZ33" s="616"/>
      <c r="BA33" s="614"/>
      <c r="BB33" s="615"/>
      <c r="BC33" s="615"/>
      <c r="BD33" s="615"/>
      <c r="BE33" s="616"/>
    </row>
    <row r="34" spans="1:64" ht="20.100000000000001" customHeight="1">
      <c r="A34" s="653" t="s">
        <v>70</v>
      </c>
      <c r="B34" s="654"/>
      <c r="C34" s="654"/>
      <c r="D34" s="654"/>
      <c r="E34" s="654"/>
      <c r="F34" s="654"/>
      <c r="G34" s="654"/>
      <c r="H34" s="655"/>
      <c r="I34" s="595" t="s">
        <v>207</v>
      </c>
      <c r="J34" s="596"/>
      <c r="K34" s="596"/>
      <c r="L34" s="597"/>
      <c r="M34" s="582"/>
      <c r="N34" s="583"/>
      <c r="O34" s="583"/>
      <c r="P34" s="583"/>
      <c r="Q34" s="584"/>
      <c r="R34" s="628" t="str">
        <f>IF(別表3!X20="","",別表3!X20)</f>
        <v/>
      </c>
      <c r="S34" s="629"/>
      <c r="T34" s="629"/>
      <c r="U34" s="629"/>
      <c r="V34" s="630"/>
      <c r="W34" s="628" t="str">
        <f>IF(別表3!AC20="","",別表3!AC20)</f>
        <v/>
      </c>
      <c r="X34" s="629"/>
      <c r="Y34" s="629"/>
      <c r="Z34" s="629"/>
      <c r="AA34" s="630"/>
      <c r="AB34" s="628" t="str">
        <f>IF(別表3!AH20="","",別表3!AH20)</f>
        <v/>
      </c>
      <c r="AC34" s="629"/>
      <c r="AD34" s="629"/>
      <c r="AE34" s="629"/>
      <c r="AF34" s="630"/>
      <c r="AG34" s="628" t="str">
        <f>IF(別表3!AM20="","",別表3!AM20)</f>
        <v/>
      </c>
      <c r="AH34" s="629"/>
      <c r="AI34" s="629"/>
      <c r="AJ34" s="629"/>
      <c r="AK34" s="630"/>
      <c r="AL34" s="628" t="str">
        <f>IF(別表3!AR20="","",別表3!AR20)</f>
        <v/>
      </c>
      <c r="AM34" s="629"/>
      <c r="AN34" s="629"/>
      <c r="AO34" s="629"/>
      <c r="AP34" s="630"/>
      <c r="AQ34" s="628" t="str">
        <f>IF(別表3!AW20="","",別表3!AW20)</f>
        <v/>
      </c>
      <c r="AR34" s="629"/>
      <c r="AS34" s="629"/>
      <c r="AT34" s="629"/>
      <c r="AU34" s="630"/>
      <c r="AV34" s="628" t="str">
        <f>IF(別表3!BB20="","",別表3!BB20)</f>
        <v/>
      </c>
      <c r="AW34" s="629"/>
      <c r="AX34" s="629"/>
      <c r="AY34" s="629"/>
      <c r="AZ34" s="630"/>
      <c r="BA34" s="628" t="str">
        <f>IF(別表3!BG20="","",別表3!BG20)</f>
        <v/>
      </c>
      <c r="BB34" s="629"/>
      <c r="BC34" s="629"/>
      <c r="BD34" s="629"/>
      <c r="BE34" s="631"/>
      <c r="BG34" s="40"/>
      <c r="BH34" s="40"/>
      <c r="BI34" s="40"/>
      <c r="BJ34" s="40"/>
      <c r="BK34" s="40"/>
      <c r="BL34" s="40"/>
    </row>
    <row r="35" spans="1:64" ht="20.100000000000001" customHeight="1" thickBot="1">
      <c r="A35" s="656"/>
      <c r="B35" s="657"/>
      <c r="C35" s="657"/>
      <c r="D35" s="657"/>
      <c r="E35" s="657"/>
      <c r="F35" s="657"/>
      <c r="G35" s="657"/>
      <c r="H35" s="658"/>
      <c r="I35" s="598" t="s">
        <v>208</v>
      </c>
      <c r="J35" s="599"/>
      <c r="K35" s="599"/>
      <c r="L35" s="600"/>
      <c r="M35" s="585" t="str">
        <f>IF(別表3!S20="","",別表3!S20)</f>
        <v/>
      </c>
      <c r="N35" s="585"/>
      <c r="O35" s="585"/>
      <c r="P35" s="585"/>
      <c r="Q35" s="585"/>
      <c r="R35" s="623" t="str">
        <f t="shared" ref="R35" si="21">IF(R9="","",R17+R23+R29)</f>
        <v/>
      </c>
      <c r="S35" s="624"/>
      <c r="T35" s="624"/>
      <c r="U35" s="624"/>
      <c r="V35" s="625"/>
      <c r="W35" s="623" t="str">
        <f t="shared" ref="W35" si="22">IF(W9="","",W17+W23+W29)</f>
        <v/>
      </c>
      <c r="X35" s="624"/>
      <c r="Y35" s="624"/>
      <c r="Z35" s="624"/>
      <c r="AA35" s="625"/>
      <c r="AB35" s="623" t="str">
        <f t="shared" ref="AB35" si="23">IF(AB9="","",AB17+AB23+AB29)</f>
        <v/>
      </c>
      <c r="AC35" s="624"/>
      <c r="AD35" s="624"/>
      <c r="AE35" s="624"/>
      <c r="AF35" s="625"/>
      <c r="AG35" s="623" t="str">
        <f t="shared" ref="AG35" si="24">IF(AG9="","",AG17+AG23+AG29)</f>
        <v/>
      </c>
      <c r="AH35" s="624"/>
      <c r="AI35" s="624"/>
      <c r="AJ35" s="624"/>
      <c r="AK35" s="625"/>
      <c r="AL35" s="623" t="str">
        <f t="shared" ref="AL35" si="25">IF(AL9="","",AL17+AL23+AL29)</f>
        <v/>
      </c>
      <c r="AM35" s="624"/>
      <c r="AN35" s="624"/>
      <c r="AO35" s="624"/>
      <c r="AP35" s="625"/>
      <c r="AQ35" s="623" t="str">
        <f t="shared" ref="AQ35" si="26">IF(AQ9="","",AQ17+AQ23+AQ29)</f>
        <v/>
      </c>
      <c r="AR35" s="624"/>
      <c r="AS35" s="624"/>
      <c r="AT35" s="624"/>
      <c r="AU35" s="625"/>
      <c r="AV35" s="623" t="str">
        <f t="shared" ref="AV35" si="27">IF(AV9="","",AV17+AV23+AV29)</f>
        <v/>
      </c>
      <c r="AW35" s="624"/>
      <c r="AX35" s="624"/>
      <c r="AY35" s="624"/>
      <c r="AZ35" s="625"/>
      <c r="BA35" s="623" t="str">
        <f>IF(BA9="","",BA17+BA23+BA29)</f>
        <v/>
      </c>
      <c r="BB35" s="624"/>
      <c r="BC35" s="624"/>
      <c r="BD35" s="624"/>
      <c r="BE35" s="626"/>
      <c r="BG35" s="40" t="str">
        <f>IF($M35="","",IF($AB35&lt;&gt;"",ROUND(($AB35-($M35))/ABS($M35),3),""))</f>
        <v/>
      </c>
      <c r="BH35" s="40" t="str">
        <f>IF($M35="","",IF($AG35&lt;&gt;"",ROUND(($AG35-($M35))/ABS($M35),3),""))</f>
        <v/>
      </c>
      <c r="BI35" s="40" t="str">
        <f>IF($M35="","",IF($AL35&lt;&gt;"",ROUND(($AL35-($M35))/ABS($M35),3),""))</f>
        <v/>
      </c>
      <c r="BJ35" s="40" t="str">
        <f>IF($M35="","",IF($AQ35&lt;&gt;"",ROUND(($AQ35-($M35))/ABS($M35),3),""))</f>
        <v/>
      </c>
      <c r="BK35" s="40" t="str">
        <f>IF($M35="","",IF($AV35&lt;&gt;"",ROUND(($AV35-($M35))/ABS($M35),3),""))</f>
        <v/>
      </c>
      <c r="BL35" s="40" t="str">
        <f>IF($M35="","",IF($BA35&lt;&gt;"",ROUND(($BA35-($M35))/ABS($M35),3),""))</f>
        <v/>
      </c>
    </row>
    <row r="36" spans="1:64" ht="20.100000000000001" customHeight="1">
      <c r="A36" s="632" t="s">
        <v>193</v>
      </c>
      <c r="B36" s="633"/>
      <c r="C36" s="633"/>
      <c r="D36" s="633"/>
      <c r="E36" s="633"/>
      <c r="F36" s="633"/>
      <c r="G36" s="633"/>
      <c r="H36" s="634"/>
      <c r="I36" s="589" t="s">
        <v>207</v>
      </c>
      <c r="J36" s="590"/>
      <c r="K36" s="590"/>
      <c r="L36" s="591"/>
      <c r="M36" s="578"/>
      <c r="N36" s="579"/>
      <c r="O36" s="579"/>
      <c r="P36" s="579"/>
      <c r="Q36" s="580"/>
      <c r="R36" s="674" t="str">
        <f>IF(別表3!X21="","",別表3!X21)</f>
        <v/>
      </c>
      <c r="S36" s="674"/>
      <c r="T36" s="674"/>
      <c r="U36" s="674"/>
      <c r="V36" s="674"/>
      <c r="W36" s="674" t="str">
        <f>IF(別表3!AC21="","",別表3!AC21)</f>
        <v/>
      </c>
      <c r="X36" s="674"/>
      <c r="Y36" s="674"/>
      <c r="Z36" s="674"/>
      <c r="AA36" s="674"/>
      <c r="AB36" s="674" t="str">
        <f>IF(別表3!AH21="","",別表3!AH21)</f>
        <v/>
      </c>
      <c r="AC36" s="674"/>
      <c r="AD36" s="674"/>
      <c r="AE36" s="674"/>
      <c r="AF36" s="674"/>
      <c r="AG36" s="674" t="str">
        <f>IF(別表3!AM21="","",別表3!AM21)</f>
        <v/>
      </c>
      <c r="AH36" s="674"/>
      <c r="AI36" s="674"/>
      <c r="AJ36" s="674"/>
      <c r="AK36" s="674"/>
      <c r="AL36" s="674" t="str">
        <f>IF(別表3!AR21="","",別表3!AR21)</f>
        <v/>
      </c>
      <c r="AM36" s="674"/>
      <c r="AN36" s="674"/>
      <c r="AO36" s="674"/>
      <c r="AP36" s="674"/>
      <c r="AQ36" s="674" t="str">
        <f>IF(別表3!AW21="","",別表3!AW21)</f>
        <v/>
      </c>
      <c r="AR36" s="674"/>
      <c r="AS36" s="674"/>
      <c r="AT36" s="674"/>
      <c r="AU36" s="674"/>
      <c r="AV36" s="674" t="str">
        <f>IF(別表3!BB21="","",別表3!BB21)</f>
        <v/>
      </c>
      <c r="AW36" s="674"/>
      <c r="AX36" s="674"/>
      <c r="AY36" s="674"/>
      <c r="AZ36" s="674"/>
      <c r="BA36" s="674" t="str">
        <f>IF(別表3!BG21="","",別表3!BG21)</f>
        <v/>
      </c>
      <c r="BB36" s="674"/>
      <c r="BC36" s="674"/>
      <c r="BD36" s="674"/>
      <c r="BE36" s="674"/>
    </row>
    <row r="37" spans="1:64" ht="20.100000000000001" customHeight="1">
      <c r="A37" s="632"/>
      <c r="B37" s="633"/>
      <c r="C37" s="633"/>
      <c r="D37" s="633"/>
      <c r="E37" s="633"/>
      <c r="F37" s="633"/>
      <c r="G37" s="633"/>
      <c r="H37" s="634"/>
      <c r="I37" s="586" t="s">
        <v>208</v>
      </c>
      <c r="J37" s="587"/>
      <c r="K37" s="587"/>
      <c r="L37" s="588"/>
      <c r="M37" s="577" t="str">
        <f>IF(別表3!S21="","",別表3!S21)</f>
        <v/>
      </c>
      <c r="N37" s="577"/>
      <c r="O37" s="577"/>
      <c r="P37" s="577"/>
      <c r="Q37" s="577"/>
      <c r="R37" s="610"/>
      <c r="S37" s="611"/>
      <c r="T37" s="611"/>
      <c r="U37" s="611"/>
      <c r="V37" s="612"/>
      <c r="W37" s="610"/>
      <c r="X37" s="611"/>
      <c r="Y37" s="611"/>
      <c r="Z37" s="611"/>
      <c r="AA37" s="612"/>
      <c r="AB37" s="610"/>
      <c r="AC37" s="611"/>
      <c r="AD37" s="611"/>
      <c r="AE37" s="611"/>
      <c r="AF37" s="612"/>
      <c r="AG37" s="610"/>
      <c r="AH37" s="611"/>
      <c r="AI37" s="611"/>
      <c r="AJ37" s="611"/>
      <c r="AK37" s="612"/>
      <c r="AL37" s="610"/>
      <c r="AM37" s="611"/>
      <c r="AN37" s="611"/>
      <c r="AO37" s="611"/>
      <c r="AP37" s="612"/>
      <c r="AQ37" s="610"/>
      <c r="AR37" s="611"/>
      <c r="AS37" s="611"/>
      <c r="AT37" s="611"/>
      <c r="AU37" s="612"/>
      <c r="AV37" s="610"/>
      <c r="AW37" s="611"/>
      <c r="AX37" s="611"/>
      <c r="AY37" s="611"/>
      <c r="AZ37" s="612"/>
      <c r="BA37" s="610"/>
      <c r="BB37" s="611"/>
      <c r="BC37" s="611"/>
      <c r="BD37" s="611"/>
      <c r="BE37" s="612"/>
    </row>
    <row r="38" spans="1:64" ht="20.100000000000001" customHeight="1">
      <c r="A38" s="370"/>
      <c r="B38" s="637"/>
      <c r="C38" s="201" t="s">
        <v>4</v>
      </c>
      <c r="D38" s="201"/>
      <c r="E38" s="201"/>
      <c r="F38" s="201"/>
      <c r="G38" s="201"/>
      <c r="H38" s="201"/>
      <c r="I38" s="589" t="s">
        <v>207</v>
      </c>
      <c r="J38" s="590"/>
      <c r="K38" s="590"/>
      <c r="L38" s="591"/>
      <c r="M38" s="574"/>
      <c r="N38" s="575"/>
      <c r="O38" s="575"/>
      <c r="P38" s="575"/>
      <c r="Q38" s="576"/>
      <c r="R38" s="659" t="str">
        <f>IF(別表3!X22="","",別表3!X22)</f>
        <v/>
      </c>
      <c r="S38" s="659"/>
      <c r="T38" s="659"/>
      <c r="U38" s="659"/>
      <c r="V38" s="659"/>
      <c r="W38" s="659" t="str">
        <f>IF(別表3!AC22="","",別表3!AC22)</f>
        <v/>
      </c>
      <c r="X38" s="659"/>
      <c r="Y38" s="659"/>
      <c r="Z38" s="659"/>
      <c r="AA38" s="659"/>
      <c r="AB38" s="659" t="str">
        <f>IF(別表3!AH22="","",別表3!AH22)</f>
        <v/>
      </c>
      <c r="AC38" s="659"/>
      <c r="AD38" s="659"/>
      <c r="AE38" s="659"/>
      <c r="AF38" s="659"/>
      <c r="AG38" s="659" t="str">
        <f>IF(別表3!AM22="","",別表3!AM22)</f>
        <v/>
      </c>
      <c r="AH38" s="659"/>
      <c r="AI38" s="659"/>
      <c r="AJ38" s="659"/>
      <c r="AK38" s="659"/>
      <c r="AL38" s="659" t="str">
        <f>IF(別表3!AR22="","",別表3!AR22)</f>
        <v/>
      </c>
      <c r="AM38" s="659"/>
      <c r="AN38" s="659"/>
      <c r="AO38" s="659"/>
      <c r="AP38" s="659"/>
      <c r="AQ38" s="659" t="str">
        <f>IF(別表3!AW22="","",別表3!AW22)</f>
        <v/>
      </c>
      <c r="AR38" s="659"/>
      <c r="AS38" s="659"/>
      <c r="AT38" s="659"/>
      <c r="AU38" s="659"/>
      <c r="AV38" s="659" t="str">
        <f>IF(別表3!BB22="","",別表3!BB22)</f>
        <v/>
      </c>
      <c r="AW38" s="659"/>
      <c r="AX38" s="659"/>
      <c r="AY38" s="659"/>
      <c r="AZ38" s="659"/>
      <c r="BA38" s="659" t="str">
        <f>IF(別表3!BG22="","",別表3!BG22)</f>
        <v/>
      </c>
      <c r="BB38" s="659"/>
      <c r="BC38" s="659"/>
      <c r="BD38" s="659"/>
      <c r="BE38" s="659"/>
    </row>
    <row r="39" spans="1:64" ht="20.100000000000001" customHeight="1">
      <c r="A39" s="370"/>
      <c r="B39" s="637"/>
      <c r="C39" s="201"/>
      <c r="D39" s="201"/>
      <c r="E39" s="201"/>
      <c r="F39" s="201"/>
      <c r="G39" s="201"/>
      <c r="H39" s="201"/>
      <c r="I39" s="586" t="s">
        <v>208</v>
      </c>
      <c r="J39" s="587"/>
      <c r="K39" s="587"/>
      <c r="L39" s="588"/>
      <c r="M39" s="577" t="str">
        <f>IF(別表3!S22="","",別表3!S22)</f>
        <v/>
      </c>
      <c r="N39" s="577"/>
      <c r="O39" s="577"/>
      <c r="P39" s="577"/>
      <c r="Q39" s="577"/>
      <c r="R39" s="610"/>
      <c r="S39" s="611"/>
      <c r="T39" s="611"/>
      <c r="U39" s="611"/>
      <c r="V39" s="612"/>
      <c r="W39" s="610"/>
      <c r="X39" s="611"/>
      <c r="Y39" s="611"/>
      <c r="Z39" s="611"/>
      <c r="AA39" s="612"/>
      <c r="AB39" s="610"/>
      <c r="AC39" s="611"/>
      <c r="AD39" s="611"/>
      <c r="AE39" s="611"/>
      <c r="AF39" s="612"/>
      <c r="AG39" s="610"/>
      <c r="AH39" s="611"/>
      <c r="AI39" s="611"/>
      <c r="AJ39" s="611"/>
      <c r="AK39" s="612"/>
      <c r="AL39" s="610"/>
      <c r="AM39" s="611"/>
      <c r="AN39" s="611"/>
      <c r="AO39" s="611"/>
      <c r="AP39" s="612"/>
      <c r="AQ39" s="610"/>
      <c r="AR39" s="611"/>
      <c r="AS39" s="611"/>
      <c r="AT39" s="611"/>
      <c r="AU39" s="612"/>
      <c r="AV39" s="610"/>
      <c r="AW39" s="611"/>
      <c r="AX39" s="611"/>
      <c r="AY39" s="611"/>
      <c r="AZ39" s="612"/>
      <c r="BA39" s="610"/>
      <c r="BB39" s="611"/>
      <c r="BC39" s="611"/>
      <c r="BD39" s="611"/>
      <c r="BE39" s="612"/>
    </row>
    <row r="40" spans="1:64" ht="20.100000000000001" customHeight="1">
      <c r="A40" s="370"/>
      <c r="B40" s="637"/>
      <c r="C40" s="635" t="s">
        <v>82</v>
      </c>
      <c r="D40" s="635"/>
      <c r="E40" s="635"/>
      <c r="F40" s="635"/>
      <c r="G40" s="635"/>
      <c r="H40" s="635"/>
      <c r="I40" s="589" t="s">
        <v>207</v>
      </c>
      <c r="J40" s="590"/>
      <c r="K40" s="590"/>
      <c r="L40" s="591"/>
      <c r="M40" s="574"/>
      <c r="N40" s="575"/>
      <c r="O40" s="575"/>
      <c r="P40" s="575"/>
      <c r="Q40" s="576"/>
      <c r="R40" s="613" t="str">
        <f>IF(別表3!X23="","",別表3!X23)</f>
        <v/>
      </c>
      <c r="S40" s="613"/>
      <c r="T40" s="613"/>
      <c r="U40" s="613"/>
      <c r="V40" s="613"/>
      <c r="W40" s="613" t="str">
        <f>IF(別表3!AC23="","",別表3!AC23)</f>
        <v/>
      </c>
      <c r="X40" s="613"/>
      <c r="Y40" s="613"/>
      <c r="Z40" s="613"/>
      <c r="AA40" s="613"/>
      <c r="AB40" s="613" t="str">
        <f>IF(別表3!AH23="","",別表3!AH23)</f>
        <v/>
      </c>
      <c r="AC40" s="613"/>
      <c r="AD40" s="613"/>
      <c r="AE40" s="613"/>
      <c r="AF40" s="613"/>
      <c r="AG40" s="613" t="str">
        <f>IF(別表3!AM23="","",別表3!AM23)</f>
        <v/>
      </c>
      <c r="AH40" s="613"/>
      <c r="AI40" s="613"/>
      <c r="AJ40" s="613"/>
      <c r="AK40" s="613"/>
      <c r="AL40" s="613" t="str">
        <f>IF(別表3!AR23="","",別表3!AR23)</f>
        <v/>
      </c>
      <c r="AM40" s="613"/>
      <c r="AN40" s="613"/>
      <c r="AO40" s="613"/>
      <c r="AP40" s="613"/>
      <c r="AQ40" s="613" t="str">
        <f>IF(別表3!AW23="","",別表3!AW23)</f>
        <v/>
      </c>
      <c r="AR40" s="613"/>
      <c r="AS40" s="613"/>
      <c r="AT40" s="613"/>
      <c r="AU40" s="613"/>
      <c r="AV40" s="613" t="str">
        <f>IF(別表3!BB23="","",別表3!BB23)</f>
        <v/>
      </c>
      <c r="AW40" s="613"/>
      <c r="AX40" s="613"/>
      <c r="AY40" s="613"/>
      <c r="AZ40" s="613"/>
      <c r="BA40" s="613" t="str">
        <f>IF(別表3!BG23="","",別表3!BG23)</f>
        <v/>
      </c>
      <c r="BB40" s="613"/>
      <c r="BC40" s="613"/>
      <c r="BD40" s="613"/>
      <c r="BE40" s="613"/>
    </row>
    <row r="41" spans="1:64" ht="20.100000000000001" customHeight="1">
      <c r="A41" s="370"/>
      <c r="B41" s="637"/>
      <c r="C41" s="635"/>
      <c r="D41" s="635"/>
      <c r="E41" s="635"/>
      <c r="F41" s="635"/>
      <c r="G41" s="635"/>
      <c r="H41" s="635"/>
      <c r="I41" s="586" t="s">
        <v>208</v>
      </c>
      <c r="J41" s="587"/>
      <c r="K41" s="587"/>
      <c r="L41" s="588"/>
      <c r="M41" s="577" t="str">
        <f>IF(別表3!S23="","",別表3!S23)</f>
        <v/>
      </c>
      <c r="N41" s="577"/>
      <c r="O41" s="577"/>
      <c r="P41" s="577"/>
      <c r="Q41" s="577"/>
      <c r="R41" s="610"/>
      <c r="S41" s="611"/>
      <c r="T41" s="611"/>
      <c r="U41" s="611"/>
      <c r="V41" s="612"/>
      <c r="W41" s="610"/>
      <c r="X41" s="611"/>
      <c r="Y41" s="611"/>
      <c r="Z41" s="611"/>
      <c r="AA41" s="612"/>
      <c r="AB41" s="610"/>
      <c r="AC41" s="611"/>
      <c r="AD41" s="611"/>
      <c r="AE41" s="611"/>
      <c r="AF41" s="612"/>
      <c r="AG41" s="610"/>
      <c r="AH41" s="611"/>
      <c r="AI41" s="611"/>
      <c r="AJ41" s="611"/>
      <c r="AK41" s="612"/>
      <c r="AL41" s="610"/>
      <c r="AM41" s="611"/>
      <c r="AN41" s="611"/>
      <c r="AO41" s="611"/>
      <c r="AP41" s="612"/>
      <c r="AQ41" s="610"/>
      <c r="AR41" s="611"/>
      <c r="AS41" s="611"/>
      <c r="AT41" s="611"/>
      <c r="AU41" s="612"/>
      <c r="AV41" s="610"/>
      <c r="AW41" s="611"/>
      <c r="AX41" s="611"/>
      <c r="AY41" s="611"/>
      <c r="AZ41" s="612"/>
      <c r="BA41" s="610"/>
      <c r="BB41" s="611"/>
      <c r="BC41" s="611"/>
      <c r="BD41" s="611"/>
      <c r="BE41" s="612"/>
    </row>
    <row r="42" spans="1:64" ht="20.100000000000001" customHeight="1">
      <c r="A42" s="370"/>
      <c r="B42" s="637"/>
      <c r="C42" s="635" t="s">
        <v>83</v>
      </c>
      <c r="D42" s="635"/>
      <c r="E42" s="635"/>
      <c r="F42" s="635"/>
      <c r="G42" s="635"/>
      <c r="H42" s="635"/>
      <c r="I42" s="589" t="s">
        <v>207</v>
      </c>
      <c r="J42" s="590"/>
      <c r="K42" s="590"/>
      <c r="L42" s="591"/>
      <c r="M42" s="574"/>
      <c r="N42" s="575"/>
      <c r="O42" s="575"/>
      <c r="P42" s="575"/>
      <c r="Q42" s="576"/>
      <c r="R42" s="659" t="str">
        <f>IF(別表3!X24="","",別表3!X24)</f>
        <v/>
      </c>
      <c r="S42" s="659"/>
      <c r="T42" s="659"/>
      <c r="U42" s="659"/>
      <c r="V42" s="659"/>
      <c r="W42" s="659" t="str">
        <f>IF(別表3!AC24="","",別表3!AC24)</f>
        <v/>
      </c>
      <c r="X42" s="659"/>
      <c r="Y42" s="659"/>
      <c r="Z42" s="659"/>
      <c r="AA42" s="659"/>
      <c r="AB42" s="659" t="str">
        <f>IF(別表3!AH24="","",別表3!AH24)</f>
        <v/>
      </c>
      <c r="AC42" s="659"/>
      <c r="AD42" s="659"/>
      <c r="AE42" s="659"/>
      <c r="AF42" s="659"/>
      <c r="AG42" s="659" t="str">
        <f>IF(別表3!AM24="","",別表3!AM24)</f>
        <v/>
      </c>
      <c r="AH42" s="659"/>
      <c r="AI42" s="659"/>
      <c r="AJ42" s="659"/>
      <c r="AK42" s="659"/>
      <c r="AL42" s="659" t="str">
        <f>IF(別表3!AR24="","",別表3!AR24)</f>
        <v/>
      </c>
      <c r="AM42" s="659"/>
      <c r="AN42" s="659"/>
      <c r="AO42" s="659"/>
      <c r="AP42" s="659"/>
      <c r="AQ42" s="659" t="str">
        <f>IF(別表3!AW24="","",別表3!AW24)</f>
        <v/>
      </c>
      <c r="AR42" s="659"/>
      <c r="AS42" s="659"/>
      <c r="AT42" s="659"/>
      <c r="AU42" s="659"/>
      <c r="AV42" s="659" t="str">
        <f>IF(別表3!BB24="","",別表3!BB24)</f>
        <v/>
      </c>
      <c r="AW42" s="659"/>
      <c r="AX42" s="659"/>
      <c r="AY42" s="659"/>
      <c r="AZ42" s="659"/>
      <c r="BA42" s="659" t="str">
        <f>IF(別表3!BG24="","",別表3!BG24)</f>
        <v/>
      </c>
      <c r="BB42" s="659"/>
      <c r="BC42" s="659"/>
      <c r="BD42" s="659"/>
      <c r="BE42" s="659"/>
    </row>
    <row r="43" spans="1:64" ht="20.100000000000001" customHeight="1">
      <c r="A43" s="370"/>
      <c r="B43" s="637"/>
      <c r="C43" s="635"/>
      <c r="D43" s="635"/>
      <c r="E43" s="635"/>
      <c r="F43" s="635"/>
      <c r="G43" s="635"/>
      <c r="H43" s="635"/>
      <c r="I43" s="586" t="s">
        <v>208</v>
      </c>
      <c r="J43" s="587"/>
      <c r="K43" s="587"/>
      <c r="L43" s="588"/>
      <c r="M43" s="577" t="str">
        <f>IF(別表3!S24="","",別表3!S24)</f>
        <v/>
      </c>
      <c r="N43" s="577"/>
      <c r="O43" s="577"/>
      <c r="P43" s="577"/>
      <c r="Q43" s="577"/>
      <c r="R43" s="610"/>
      <c r="S43" s="611"/>
      <c r="T43" s="611"/>
      <c r="U43" s="611"/>
      <c r="V43" s="612"/>
      <c r="W43" s="610"/>
      <c r="X43" s="611"/>
      <c r="Y43" s="611"/>
      <c r="Z43" s="611"/>
      <c r="AA43" s="612"/>
      <c r="AB43" s="610"/>
      <c r="AC43" s="611"/>
      <c r="AD43" s="611"/>
      <c r="AE43" s="611"/>
      <c r="AF43" s="612"/>
      <c r="AG43" s="610"/>
      <c r="AH43" s="611"/>
      <c r="AI43" s="611"/>
      <c r="AJ43" s="611"/>
      <c r="AK43" s="612"/>
      <c r="AL43" s="610"/>
      <c r="AM43" s="611"/>
      <c r="AN43" s="611"/>
      <c r="AO43" s="611"/>
      <c r="AP43" s="612"/>
      <c r="AQ43" s="610"/>
      <c r="AR43" s="611"/>
      <c r="AS43" s="611"/>
      <c r="AT43" s="611"/>
      <c r="AU43" s="612"/>
      <c r="AV43" s="610"/>
      <c r="AW43" s="611"/>
      <c r="AX43" s="611"/>
      <c r="AY43" s="611"/>
      <c r="AZ43" s="612"/>
      <c r="BA43" s="610"/>
      <c r="BB43" s="611"/>
      <c r="BC43" s="611"/>
      <c r="BD43" s="611"/>
      <c r="BE43" s="612"/>
    </row>
    <row r="44" spans="1:64" ht="20.100000000000001" customHeight="1">
      <c r="A44" s="370"/>
      <c r="B44" s="637"/>
      <c r="C44" s="635" t="s">
        <v>84</v>
      </c>
      <c r="D44" s="635"/>
      <c r="E44" s="635"/>
      <c r="F44" s="635"/>
      <c r="G44" s="635"/>
      <c r="H44" s="635"/>
      <c r="I44" s="589" t="s">
        <v>207</v>
      </c>
      <c r="J44" s="590"/>
      <c r="K44" s="590"/>
      <c r="L44" s="591"/>
      <c r="M44" s="574"/>
      <c r="N44" s="575"/>
      <c r="O44" s="575"/>
      <c r="P44" s="575"/>
      <c r="Q44" s="576"/>
      <c r="R44" s="674" t="str">
        <f>IF(別表3!X25="","",別表3!X25)</f>
        <v/>
      </c>
      <c r="S44" s="674"/>
      <c r="T44" s="674"/>
      <c r="U44" s="674"/>
      <c r="V44" s="674"/>
      <c r="W44" s="674" t="str">
        <f>IF(別表3!AC25="","",別表3!AC25)</f>
        <v/>
      </c>
      <c r="X44" s="674"/>
      <c r="Y44" s="674"/>
      <c r="Z44" s="674"/>
      <c r="AA44" s="674"/>
      <c r="AB44" s="674" t="str">
        <f>IF(別表3!AH25="","",別表3!AH25)</f>
        <v/>
      </c>
      <c r="AC44" s="674"/>
      <c r="AD44" s="674"/>
      <c r="AE44" s="674"/>
      <c r="AF44" s="674"/>
      <c r="AG44" s="674" t="str">
        <f>IF(別表3!AM25="","",別表3!AM25)</f>
        <v/>
      </c>
      <c r="AH44" s="674"/>
      <c r="AI44" s="674"/>
      <c r="AJ44" s="674"/>
      <c r="AK44" s="674"/>
      <c r="AL44" s="674" t="str">
        <f>IF(別表3!AR25="","",別表3!AR25)</f>
        <v/>
      </c>
      <c r="AM44" s="674"/>
      <c r="AN44" s="674"/>
      <c r="AO44" s="674"/>
      <c r="AP44" s="674"/>
      <c r="AQ44" s="674" t="str">
        <f>IF(別表3!AW25="","",別表3!AW25)</f>
        <v/>
      </c>
      <c r="AR44" s="674"/>
      <c r="AS44" s="674"/>
      <c r="AT44" s="674"/>
      <c r="AU44" s="674"/>
      <c r="AV44" s="674" t="str">
        <f>IF(別表3!BB25="","",別表3!BB25)</f>
        <v/>
      </c>
      <c r="AW44" s="674"/>
      <c r="AX44" s="674"/>
      <c r="AY44" s="674"/>
      <c r="AZ44" s="674"/>
      <c r="BA44" s="674" t="str">
        <f>IF(別表3!BG25="","",別表3!BG25)</f>
        <v/>
      </c>
      <c r="BB44" s="674"/>
      <c r="BC44" s="674"/>
      <c r="BD44" s="674"/>
      <c r="BE44" s="674"/>
    </row>
    <row r="45" spans="1:64" ht="20.100000000000001" customHeight="1" thickBot="1">
      <c r="A45" s="370"/>
      <c r="B45" s="637"/>
      <c r="C45" s="636"/>
      <c r="D45" s="636"/>
      <c r="E45" s="636"/>
      <c r="F45" s="636"/>
      <c r="G45" s="636"/>
      <c r="H45" s="636"/>
      <c r="I45" s="592" t="s">
        <v>208</v>
      </c>
      <c r="J45" s="593"/>
      <c r="K45" s="593"/>
      <c r="L45" s="594"/>
      <c r="M45" s="581" t="str">
        <f>IF(別表3!S25="","",別表3!S25)</f>
        <v/>
      </c>
      <c r="N45" s="581"/>
      <c r="O45" s="581"/>
      <c r="P45" s="581"/>
      <c r="Q45" s="581"/>
      <c r="R45" s="607"/>
      <c r="S45" s="608"/>
      <c r="T45" s="608"/>
      <c r="U45" s="608"/>
      <c r="V45" s="609"/>
      <c r="W45" s="607"/>
      <c r="X45" s="608"/>
      <c r="Y45" s="608"/>
      <c r="Z45" s="608"/>
      <c r="AA45" s="609"/>
      <c r="AB45" s="607"/>
      <c r="AC45" s="608"/>
      <c r="AD45" s="608"/>
      <c r="AE45" s="608"/>
      <c r="AF45" s="609"/>
      <c r="AG45" s="607"/>
      <c r="AH45" s="608"/>
      <c r="AI45" s="608"/>
      <c r="AJ45" s="608"/>
      <c r="AK45" s="609"/>
      <c r="AL45" s="607"/>
      <c r="AM45" s="608"/>
      <c r="AN45" s="608"/>
      <c r="AO45" s="608"/>
      <c r="AP45" s="609"/>
      <c r="AQ45" s="607"/>
      <c r="AR45" s="608"/>
      <c r="AS45" s="608"/>
      <c r="AT45" s="608"/>
      <c r="AU45" s="609"/>
      <c r="AV45" s="607"/>
      <c r="AW45" s="608"/>
      <c r="AX45" s="608"/>
      <c r="AY45" s="608"/>
      <c r="AZ45" s="609"/>
      <c r="BA45" s="607"/>
      <c r="BB45" s="608"/>
      <c r="BC45" s="608"/>
      <c r="BD45" s="608"/>
      <c r="BE45" s="609"/>
    </row>
    <row r="46" spans="1:64" ht="20.100000000000001" customHeight="1">
      <c r="A46" s="668" t="s">
        <v>71</v>
      </c>
      <c r="B46" s="669"/>
      <c r="C46" s="669"/>
      <c r="D46" s="669"/>
      <c r="E46" s="669"/>
      <c r="F46" s="669"/>
      <c r="G46" s="669"/>
      <c r="H46" s="670"/>
      <c r="I46" s="595" t="s">
        <v>207</v>
      </c>
      <c r="J46" s="596"/>
      <c r="K46" s="596"/>
      <c r="L46" s="597"/>
      <c r="M46" s="582"/>
      <c r="N46" s="583"/>
      <c r="O46" s="583"/>
      <c r="P46" s="583"/>
      <c r="Q46" s="584"/>
      <c r="R46" s="628" t="str">
        <f>IF(別表3!X26="","",別表3!X26)</f>
        <v/>
      </c>
      <c r="S46" s="629"/>
      <c r="T46" s="629"/>
      <c r="U46" s="629"/>
      <c r="V46" s="630"/>
      <c r="W46" s="628" t="str">
        <f>IF(別表3!AC26="","",別表3!AC26)</f>
        <v/>
      </c>
      <c r="X46" s="629"/>
      <c r="Y46" s="629"/>
      <c r="Z46" s="629"/>
      <c r="AA46" s="630"/>
      <c r="AB46" s="628" t="str">
        <f>IF(別表3!AH26="","",別表3!AH26)</f>
        <v/>
      </c>
      <c r="AC46" s="629"/>
      <c r="AD46" s="629"/>
      <c r="AE46" s="629"/>
      <c r="AF46" s="630"/>
      <c r="AG46" s="628" t="str">
        <f>IF(別表3!AM26="","",別表3!AM26)</f>
        <v/>
      </c>
      <c r="AH46" s="629"/>
      <c r="AI46" s="629"/>
      <c r="AJ46" s="629"/>
      <c r="AK46" s="630"/>
      <c r="AL46" s="628" t="str">
        <f>IF(別表3!AR26="","",別表3!AR26)</f>
        <v/>
      </c>
      <c r="AM46" s="629"/>
      <c r="AN46" s="629"/>
      <c r="AO46" s="629"/>
      <c r="AP46" s="630"/>
      <c r="AQ46" s="628" t="str">
        <f>IF(別表3!AW26="","",別表3!AW26)</f>
        <v/>
      </c>
      <c r="AR46" s="629"/>
      <c r="AS46" s="629"/>
      <c r="AT46" s="629"/>
      <c r="AU46" s="630"/>
      <c r="AV46" s="628" t="str">
        <f>IF(別表3!BB26="","",別表3!BB26)</f>
        <v/>
      </c>
      <c r="AW46" s="629"/>
      <c r="AX46" s="629"/>
      <c r="AY46" s="629"/>
      <c r="AZ46" s="630"/>
      <c r="BA46" s="628" t="str">
        <f>IF(別表3!BG26="","",別表3!BG26)</f>
        <v/>
      </c>
      <c r="BB46" s="629"/>
      <c r="BC46" s="629"/>
      <c r="BD46" s="629"/>
      <c r="BE46" s="631"/>
      <c r="BG46" s="40"/>
      <c r="BH46" s="40"/>
      <c r="BI46" s="40"/>
      <c r="BJ46" s="40"/>
      <c r="BK46" s="40"/>
      <c r="BL46" s="40"/>
    </row>
    <row r="47" spans="1:64" ht="20.100000000000001" customHeight="1" thickBot="1">
      <c r="A47" s="671"/>
      <c r="B47" s="672"/>
      <c r="C47" s="672"/>
      <c r="D47" s="672"/>
      <c r="E47" s="672"/>
      <c r="F47" s="672"/>
      <c r="G47" s="672"/>
      <c r="H47" s="673"/>
      <c r="I47" s="598" t="s">
        <v>208</v>
      </c>
      <c r="J47" s="599"/>
      <c r="K47" s="599"/>
      <c r="L47" s="600"/>
      <c r="M47" s="585" t="str">
        <f>IF(別表3!S26="","",別表3!S26)</f>
        <v/>
      </c>
      <c r="N47" s="585"/>
      <c r="O47" s="585"/>
      <c r="P47" s="585"/>
      <c r="Q47" s="585"/>
      <c r="R47" s="623" t="str">
        <f>IF(R8="","",IFERROR(ROUND(R35/R37,0),""))</f>
        <v/>
      </c>
      <c r="S47" s="624"/>
      <c r="T47" s="624"/>
      <c r="U47" s="624"/>
      <c r="V47" s="625"/>
      <c r="W47" s="623" t="str">
        <f>IF(W8="","",IFERROR(ROUND(W35/W37,0),""))</f>
        <v/>
      </c>
      <c r="X47" s="624"/>
      <c r="Y47" s="624"/>
      <c r="Z47" s="624"/>
      <c r="AA47" s="625"/>
      <c r="AB47" s="623" t="str">
        <f>IF(AB8="","",IFERROR(ROUND(AB35/AB37,0),""))</f>
        <v/>
      </c>
      <c r="AC47" s="624"/>
      <c r="AD47" s="624"/>
      <c r="AE47" s="624"/>
      <c r="AF47" s="625"/>
      <c r="AG47" s="623" t="str">
        <f>IF(AG8="","",IFERROR(ROUND(AG35/AG37,0),""))</f>
        <v/>
      </c>
      <c r="AH47" s="624"/>
      <c r="AI47" s="624"/>
      <c r="AJ47" s="624"/>
      <c r="AK47" s="625"/>
      <c r="AL47" s="623" t="str">
        <f>IF(AL8="","",IFERROR(ROUND(AL35/AL37,0),""))</f>
        <v/>
      </c>
      <c r="AM47" s="624"/>
      <c r="AN47" s="624"/>
      <c r="AO47" s="624"/>
      <c r="AP47" s="625"/>
      <c r="AQ47" s="623" t="str">
        <f>IF(AQ8="","",IFERROR(ROUND(AQ35/AQ37,0),""))</f>
        <v/>
      </c>
      <c r="AR47" s="624"/>
      <c r="AS47" s="624"/>
      <c r="AT47" s="624"/>
      <c r="AU47" s="625"/>
      <c r="AV47" s="623" t="str">
        <f>IF(AV8="","",IFERROR(ROUND(AV35/AV37,0),""))</f>
        <v/>
      </c>
      <c r="AW47" s="624"/>
      <c r="AX47" s="624"/>
      <c r="AY47" s="624"/>
      <c r="AZ47" s="625"/>
      <c r="BA47" s="623" t="str">
        <f>IF(BA8="","",IFERROR(ROUND(BA35/BA37,0),""))</f>
        <v/>
      </c>
      <c r="BB47" s="624"/>
      <c r="BC47" s="624"/>
      <c r="BD47" s="624"/>
      <c r="BE47" s="626"/>
      <c r="BG47" s="40" t="str">
        <f>IF($M47="","",IF($AB47&lt;&gt;"",ROUND(($AB47-($M47))/ABS($M47),3),""))</f>
        <v/>
      </c>
      <c r="BH47" s="40" t="str">
        <f>IF($M47="","",IF($AG47&lt;&gt;"",ROUND(($AG47-($M47))/ABS($M47),3),""))</f>
        <v/>
      </c>
      <c r="BI47" s="40" t="str">
        <f>IF($M47="","",IF($AL47&lt;&gt;"",ROUND(($AL47-($M47))/ABS($M47),3),""))</f>
        <v/>
      </c>
      <c r="BJ47" s="40" t="str">
        <f>IF($M47="","",IF($AQ47&lt;&gt;"",ROUND(($AQ47-($M47))/ABS($M47),3),""))</f>
        <v/>
      </c>
      <c r="BK47" s="40" t="str">
        <f>IF($M47="","",IF($AV47&lt;&gt;"",ROUND(($AV47-($M47))/ABS($M47),3),""))</f>
        <v/>
      </c>
      <c r="BL47" s="40" t="str">
        <f>IF($M47="","",IF($BA47&lt;&gt;"",ROUND(($BA47-($M47))/ABS($M47),3),""))</f>
        <v/>
      </c>
    </row>
    <row r="48" spans="1:64" ht="20.100000000000001" customHeight="1">
      <c r="A48" s="663" t="s">
        <v>72</v>
      </c>
      <c r="B48" s="663"/>
      <c r="C48" s="666" t="s">
        <v>28</v>
      </c>
      <c r="D48" s="666"/>
      <c r="E48" s="666"/>
      <c r="F48" s="666"/>
      <c r="G48" s="666"/>
      <c r="H48" s="666"/>
      <c r="I48" s="589" t="s">
        <v>207</v>
      </c>
      <c r="J48" s="590"/>
      <c r="K48" s="590"/>
      <c r="L48" s="591"/>
      <c r="M48" s="578"/>
      <c r="N48" s="579"/>
      <c r="O48" s="579"/>
      <c r="P48" s="579"/>
      <c r="Q48" s="580"/>
      <c r="R48" s="627" t="str">
        <f>IF(別表3!X27="","",別表3!X27)</f>
        <v/>
      </c>
      <c r="S48" s="627"/>
      <c r="T48" s="627"/>
      <c r="U48" s="627"/>
      <c r="V48" s="627"/>
      <c r="W48" s="627" t="str">
        <f>IF(別表3!AC27="","",別表3!AC27)</f>
        <v/>
      </c>
      <c r="X48" s="627"/>
      <c r="Y48" s="627"/>
      <c r="Z48" s="627"/>
      <c r="AA48" s="627"/>
      <c r="AB48" s="627" t="str">
        <f>IF(別表3!AH27="","",別表3!AH27)</f>
        <v/>
      </c>
      <c r="AC48" s="627"/>
      <c r="AD48" s="627"/>
      <c r="AE48" s="627"/>
      <c r="AF48" s="627"/>
      <c r="AG48" s="627" t="str">
        <f>IF(別表3!AM27="","",別表3!AM27)</f>
        <v/>
      </c>
      <c r="AH48" s="627"/>
      <c r="AI48" s="627"/>
      <c r="AJ48" s="627"/>
      <c r="AK48" s="627"/>
      <c r="AL48" s="627" t="str">
        <f>IF(別表3!AR27="","",別表3!AR27)</f>
        <v/>
      </c>
      <c r="AM48" s="627"/>
      <c r="AN48" s="627"/>
      <c r="AO48" s="627"/>
      <c r="AP48" s="627"/>
      <c r="AQ48" s="627" t="str">
        <f>IF(別表3!AW27="","",別表3!AW27)</f>
        <v/>
      </c>
      <c r="AR48" s="627"/>
      <c r="AS48" s="627"/>
      <c r="AT48" s="627"/>
      <c r="AU48" s="627"/>
      <c r="AV48" s="627" t="str">
        <f>IF(別表3!BB27="","",別表3!BB27)</f>
        <v/>
      </c>
      <c r="AW48" s="627"/>
      <c r="AX48" s="627"/>
      <c r="AY48" s="627"/>
      <c r="AZ48" s="627"/>
      <c r="BA48" s="627" t="str">
        <f>IF(別表3!BG27="","",別表3!BG27)</f>
        <v/>
      </c>
      <c r="BB48" s="627"/>
      <c r="BC48" s="627"/>
      <c r="BD48" s="627"/>
      <c r="BE48" s="627"/>
    </row>
    <row r="49" spans="1:69" ht="20.100000000000001" customHeight="1">
      <c r="A49" s="664"/>
      <c r="B49" s="664"/>
      <c r="C49" s="667"/>
      <c r="D49" s="667"/>
      <c r="E49" s="667"/>
      <c r="F49" s="667"/>
      <c r="G49" s="667"/>
      <c r="H49" s="667"/>
      <c r="I49" s="586" t="s">
        <v>208</v>
      </c>
      <c r="J49" s="587"/>
      <c r="K49" s="587"/>
      <c r="L49" s="588"/>
      <c r="M49" s="577" t="str">
        <f>IF(別表3!S27="","",別表3!S27)</f>
        <v/>
      </c>
      <c r="N49" s="577"/>
      <c r="O49" s="577"/>
      <c r="P49" s="577"/>
      <c r="Q49" s="577"/>
      <c r="R49" s="604"/>
      <c r="S49" s="605"/>
      <c r="T49" s="605"/>
      <c r="U49" s="605"/>
      <c r="V49" s="606"/>
      <c r="W49" s="604"/>
      <c r="X49" s="605"/>
      <c r="Y49" s="605"/>
      <c r="Z49" s="605"/>
      <c r="AA49" s="606"/>
      <c r="AB49" s="604"/>
      <c r="AC49" s="605"/>
      <c r="AD49" s="605"/>
      <c r="AE49" s="605"/>
      <c r="AF49" s="606"/>
      <c r="AG49" s="604"/>
      <c r="AH49" s="605"/>
      <c r="AI49" s="605"/>
      <c r="AJ49" s="605"/>
      <c r="AK49" s="606"/>
      <c r="AL49" s="604"/>
      <c r="AM49" s="605"/>
      <c r="AN49" s="605"/>
      <c r="AO49" s="605"/>
      <c r="AP49" s="606"/>
      <c r="AQ49" s="604"/>
      <c r="AR49" s="605"/>
      <c r="AS49" s="605"/>
      <c r="AT49" s="605"/>
      <c r="AU49" s="606"/>
      <c r="AV49" s="604"/>
      <c r="AW49" s="605"/>
      <c r="AX49" s="605"/>
      <c r="AY49" s="605"/>
      <c r="AZ49" s="606"/>
      <c r="BA49" s="604"/>
      <c r="BB49" s="605"/>
      <c r="BC49" s="605"/>
      <c r="BD49" s="605"/>
      <c r="BE49" s="606"/>
    </row>
    <row r="50" spans="1:69" ht="20.100000000000001" customHeight="1">
      <c r="A50" s="664"/>
      <c r="B50" s="664"/>
      <c r="C50" s="667" t="s">
        <v>29</v>
      </c>
      <c r="D50" s="667"/>
      <c r="E50" s="667"/>
      <c r="F50" s="667"/>
      <c r="G50" s="667"/>
      <c r="H50" s="667"/>
      <c r="I50" s="589" t="s">
        <v>207</v>
      </c>
      <c r="J50" s="590"/>
      <c r="K50" s="590"/>
      <c r="L50" s="591"/>
      <c r="M50" s="574"/>
      <c r="N50" s="575"/>
      <c r="O50" s="575"/>
      <c r="P50" s="575"/>
      <c r="Q50" s="576"/>
      <c r="R50" s="665" t="str">
        <f>IF(別表3!X28="","",別表3!X28)</f>
        <v/>
      </c>
      <c r="S50" s="665"/>
      <c r="T50" s="665"/>
      <c r="U50" s="665"/>
      <c r="V50" s="665"/>
      <c r="W50" s="665" t="str">
        <f>IF(別表3!AC28="","",別表3!AC28)</f>
        <v/>
      </c>
      <c r="X50" s="665"/>
      <c r="Y50" s="665"/>
      <c r="Z50" s="665"/>
      <c r="AA50" s="665"/>
      <c r="AB50" s="665" t="str">
        <f>IF(別表3!AH28="","",別表3!AH28)</f>
        <v/>
      </c>
      <c r="AC50" s="665"/>
      <c r="AD50" s="665"/>
      <c r="AE50" s="665"/>
      <c r="AF50" s="665"/>
      <c r="AG50" s="665" t="str">
        <f>IF(別表3!AM28="","",別表3!AM28)</f>
        <v/>
      </c>
      <c r="AH50" s="665"/>
      <c r="AI50" s="665"/>
      <c r="AJ50" s="665"/>
      <c r="AK50" s="665"/>
      <c r="AL50" s="665" t="str">
        <f>IF(別表3!AR28="","",別表3!AR28)</f>
        <v/>
      </c>
      <c r="AM50" s="665"/>
      <c r="AN50" s="665"/>
      <c r="AO50" s="665"/>
      <c r="AP50" s="665"/>
      <c r="AQ50" s="665" t="str">
        <f>IF(別表3!AW28="","",別表3!AW28)</f>
        <v/>
      </c>
      <c r="AR50" s="665"/>
      <c r="AS50" s="665"/>
      <c r="AT50" s="665"/>
      <c r="AU50" s="665"/>
      <c r="AV50" s="665" t="str">
        <f>IF(別表3!BB28="","",別表3!BB28)</f>
        <v/>
      </c>
      <c r="AW50" s="665"/>
      <c r="AX50" s="665"/>
      <c r="AY50" s="665"/>
      <c r="AZ50" s="665"/>
      <c r="BA50" s="665" t="str">
        <f>IF(別表3!BG28="","",別表3!BG28)</f>
        <v/>
      </c>
      <c r="BB50" s="665"/>
      <c r="BC50" s="665"/>
      <c r="BD50" s="665"/>
      <c r="BE50" s="665"/>
    </row>
    <row r="51" spans="1:69" ht="20.100000000000001" customHeight="1">
      <c r="A51" s="664"/>
      <c r="B51" s="664"/>
      <c r="C51" s="667"/>
      <c r="D51" s="667"/>
      <c r="E51" s="667"/>
      <c r="F51" s="667"/>
      <c r="G51" s="667"/>
      <c r="H51" s="667"/>
      <c r="I51" s="586" t="s">
        <v>208</v>
      </c>
      <c r="J51" s="587"/>
      <c r="K51" s="587"/>
      <c r="L51" s="588"/>
      <c r="M51" s="577" t="str">
        <f>IF(別表3!S28="","",別表3!S28)</f>
        <v/>
      </c>
      <c r="N51" s="577"/>
      <c r="O51" s="577"/>
      <c r="P51" s="577"/>
      <c r="Q51" s="577"/>
      <c r="R51" s="604"/>
      <c r="S51" s="605"/>
      <c r="T51" s="605"/>
      <c r="U51" s="605"/>
      <c r="V51" s="606"/>
      <c r="W51" s="604"/>
      <c r="X51" s="605"/>
      <c r="Y51" s="605"/>
      <c r="Z51" s="605"/>
      <c r="AA51" s="606"/>
      <c r="AB51" s="604"/>
      <c r="AC51" s="605"/>
      <c r="AD51" s="605"/>
      <c r="AE51" s="605"/>
      <c r="AF51" s="606"/>
      <c r="AG51" s="604"/>
      <c r="AH51" s="605"/>
      <c r="AI51" s="605"/>
      <c r="AJ51" s="605"/>
      <c r="AK51" s="606"/>
      <c r="AL51" s="604"/>
      <c r="AM51" s="605"/>
      <c r="AN51" s="605"/>
      <c r="AO51" s="605"/>
      <c r="AP51" s="606"/>
      <c r="AQ51" s="604"/>
      <c r="AR51" s="605"/>
      <c r="AS51" s="605"/>
      <c r="AT51" s="605"/>
      <c r="AU51" s="606"/>
      <c r="AV51" s="604"/>
      <c r="AW51" s="605"/>
      <c r="AX51" s="605"/>
      <c r="AY51" s="605"/>
      <c r="AZ51" s="606"/>
      <c r="BA51" s="604"/>
      <c r="BB51" s="605"/>
      <c r="BC51" s="605"/>
      <c r="BD51" s="605"/>
      <c r="BE51" s="606"/>
    </row>
    <row r="52" spans="1:69" ht="20.100000000000001" customHeight="1">
      <c r="A52" s="664"/>
      <c r="B52" s="664"/>
      <c r="C52" s="662" t="s">
        <v>30</v>
      </c>
      <c r="D52" s="662"/>
      <c r="E52" s="662"/>
      <c r="F52" s="662"/>
      <c r="G52" s="662"/>
      <c r="H52" s="662"/>
      <c r="I52" s="589" t="s">
        <v>207</v>
      </c>
      <c r="J52" s="590"/>
      <c r="K52" s="590"/>
      <c r="L52" s="591"/>
      <c r="M52" s="574"/>
      <c r="N52" s="575"/>
      <c r="O52" s="575"/>
      <c r="P52" s="575"/>
      <c r="Q52" s="576"/>
      <c r="R52" s="665" t="str">
        <f>IF(別表3!X29="","",別表3!X29)</f>
        <v/>
      </c>
      <c r="S52" s="665"/>
      <c r="T52" s="665"/>
      <c r="U52" s="665"/>
      <c r="V52" s="665"/>
      <c r="W52" s="665" t="str">
        <f>IF(別表3!AC29="","",別表3!AC29)</f>
        <v/>
      </c>
      <c r="X52" s="665"/>
      <c r="Y52" s="665"/>
      <c r="Z52" s="665"/>
      <c r="AA52" s="665"/>
      <c r="AB52" s="665" t="str">
        <f>IF(別表3!AH29="","",別表3!AH29)</f>
        <v/>
      </c>
      <c r="AC52" s="665"/>
      <c r="AD52" s="665"/>
      <c r="AE52" s="665"/>
      <c r="AF52" s="665"/>
      <c r="AG52" s="665" t="str">
        <f>IF(別表3!AM29="","",別表3!AM29)</f>
        <v/>
      </c>
      <c r="AH52" s="665"/>
      <c r="AI52" s="665"/>
      <c r="AJ52" s="665"/>
      <c r="AK52" s="665"/>
      <c r="AL52" s="665" t="str">
        <f>IF(別表3!AR29="","",別表3!AR29)</f>
        <v/>
      </c>
      <c r="AM52" s="665"/>
      <c r="AN52" s="665"/>
      <c r="AO52" s="665"/>
      <c r="AP52" s="665"/>
      <c r="AQ52" s="665" t="str">
        <f>IF(別表3!AW29="","",別表3!AW29)</f>
        <v/>
      </c>
      <c r="AR52" s="665"/>
      <c r="AS52" s="665"/>
      <c r="AT52" s="665"/>
      <c r="AU52" s="665"/>
      <c r="AV52" s="665" t="str">
        <f>IF(別表3!BB29="","",別表3!BB29)</f>
        <v/>
      </c>
      <c r="AW52" s="665"/>
      <c r="AX52" s="665"/>
      <c r="AY52" s="665"/>
      <c r="AZ52" s="665"/>
      <c r="BA52" s="665" t="str">
        <f>IF(別表3!BG29="","",別表3!BG29)</f>
        <v/>
      </c>
      <c r="BB52" s="665"/>
      <c r="BC52" s="665"/>
      <c r="BD52" s="665"/>
      <c r="BE52" s="665"/>
    </row>
    <row r="53" spans="1:69" ht="20.100000000000001" customHeight="1">
      <c r="A53" s="664"/>
      <c r="B53" s="664"/>
      <c r="C53" s="662"/>
      <c r="D53" s="662"/>
      <c r="E53" s="662"/>
      <c r="F53" s="662"/>
      <c r="G53" s="662"/>
      <c r="H53" s="662"/>
      <c r="I53" s="586" t="s">
        <v>208</v>
      </c>
      <c r="J53" s="587"/>
      <c r="K53" s="587"/>
      <c r="L53" s="588"/>
      <c r="M53" s="577" t="str">
        <f>IF(別表3!S29="","",別表3!S29)</f>
        <v/>
      </c>
      <c r="N53" s="577"/>
      <c r="O53" s="577"/>
      <c r="P53" s="577"/>
      <c r="Q53" s="577"/>
      <c r="R53" s="604"/>
      <c r="S53" s="605"/>
      <c r="T53" s="605"/>
      <c r="U53" s="605"/>
      <c r="V53" s="606"/>
      <c r="W53" s="604"/>
      <c r="X53" s="605"/>
      <c r="Y53" s="605"/>
      <c r="Z53" s="605"/>
      <c r="AA53" s="606"/>
      <c r="AB53" s="604"/>
      <c r="AC53" s="605"/>
      <c r="AD53" s="605"/>
      <c r="AE53" s="605"/>
      <c r="AF53" s="606"/>
      <c r="AG53" s="604"/>
      <c r="AH53" s="605"/>
      <c r="AI53" s="605"/>
      <c r="AJ53" s="605"/>
      <c r="AK53" s="606"/>
      <c r="AL53" s="604"/>
      <c r="AM53" s="605"/>
      <c r="AN53" s="605"/>
      <c r="AO53" s="605"/>
      <c r="AP53" s="606"/>
      <c r="AQ53" s="604"/>
      <c r="AR53" s="605"/>
      <c r="AS53" s="605"/>
      <c r="AT53" s="605"/>
      <c r="AU53" s="606"/>
      <c r="AV53" s="604"/>
      <c r="AW53" s="605"/>
      <c r="AX53" s="605"/>
      <c r="AY53" s="605"/>
      <c r="AZ53" s="606"/>
      <c r="BA53" s="604"/>
      <c r="BB53" s="605"/>
      <c r="BC53" s="605"/>
      <c r="BD53" s="605"/>
      <c r="BE53" s="606"/>
    </row>
    <row r="54" spans="1:69" ht="20.100000000000001" customHeight="1">
      <c r="A54" s="664"/>
      <c r="B54" s="664"/>
      <c r="C54" s="662" t="s">
        <v>31</v>
      </c>
      <c r="D54" s="662"/>
      <c r="E54" s="662"/>
      <c r="F54" s="662"/>
      <c r="G54" s="662"/>
      <c r="H54" s="662"/>
      <c r="I54" s="589" t="s">
        <v>207</v>
      </c>
      <c r="J54" s="590"/>
      <c r="K54" s="590"/>
      <c r="L54" s="591"/>
      <c r="M54" s="574"/>
      <c r="N54" s="575"/>
      <c r="O54" s="575"/>
      <c r="P54" s="575"/>
      <c r="Q54" s="576"/>
      <c r="R54" s="627" t="str">
        <f>IF(別表3!X30="","",別表3!X30)</f>
        <v/>
      </c>
      <c r="S54" s="627"/>
      <c r="T54" s="627"/>
      <c r="U54" s="627"/>
      <c r="V54" s="627"/>
      <c r="W54" s="627" t="str">
        <f>IF(別表3!AC30="","",別表3!AC30)</f>
        <v/>
      </c>
      <c r="X54" s="627"/>
      <c r="Y54" s="627"/>
      <c r="Z54" s="627"/>
      <c r="AA54" s="627"/>
      <c r="AB54" s="627" t="str">
        <f>IF(別表3!AH30="","",別表3!AH30)</f>
        <v/>
      </c>
      <c r="AC54" s="627"/>
      <c r="AD54" s="627"/>
      <c r="AE54" s="627"/>
      <c r="AF54" s="627"/>
      <c r="AG54" s="627" t="str">
        <f>IF(別表3!AM30="","",別表3!AM30)</f>
        <v/>
      </c>
      <c r="AH54" s="627"/>
      <c r="AI54" s="627"/>
      <c r="AJ54" s="627"/>
      <c r="AK54" s="627"/>
      <c r="AL54" s="627" t="str">
        <f>IF(別表3!AR30="","",別表3!AR30)</f>
        <v/>
      </c>
      <c r="AM54" s="627"/>
      <c r="AN54" s="627"/>
      <c r="AO54" s="627"/>
      <c r="AP54" s="627"/>
      <c r="AQ54" s="627" t="str">
        <f>IF(別表3!AW30="","",別表3!AW30)</f>
        <v/>
      </c>
      <c r="AR54" s="627"/>
      <c r="AS54" s="627"/>
      <c r="AT54" s="627"/>
      <c r="AU54" s="627"/>
      <c r="AV54" s="627" t="str">
        <f>IF(別表3!BB30="","",別表3!BB30)</f>
        <v/>
      </c>
      <c r="AW54" s="627"/>
      <c r="AX54" s="627"/>
      <c r="AY54" s="627"/>
      <c r="AZ54" s="627"/>
      <c r="BA54" s="627" t="str">
        <f>IF(別表3!BG30="","",別表3!BG30)</f>
        <v/>
      </c>
      <c r="BB54" s="627"/>
      <c r="BC54" s="627"/>
      <c r="BD54" s="627"/>
      <c r="BE54" s="627"/>
    </row>
    <row r="55" spans="1:69" ht="20.100000000000001" customHeight="1">
      <c r="A55" s="664"/>
      <c r="B55" s="664"/>
      <c r="C55" s="662"/>
      <c r="D55" s="662"/>
      <c r="E55" s="662"/>
      <c r="F55" s="662"/>
      <c r="G55" s="662"/>
      <c r="H55" s="662"/>
      <c r="I55" s="586" t="s">
        <v>208</v>
      </c>
      <c r="J55" s="587"/>
      <c r="K55" s="587"/>
      <c r="L55" s="588"/>
      <c r="M55" s="577" t="str">
        <f>IF(別表3!S30="","",別表3!S30)</f>
        <v/>
      </c>
      <c r="N55" s="577"/>
      <c r="O55" s="577"/>
      <c r="P55" s="577"/>
      <c r="Q55" s="577"/>
      <c r="R55" s="604"/>
      <c r="S55" s="605"/>
      <c r="T55" s="605"/>
      <c r="U55" s="605"/>
      <c r="V55" s="606"/>
      <c r="W55" s="604"/>
      <c r="X55" s="605"/>
      <c r="Y55" s="605"/>
      <c r="Z55" s="605"/>
      <c r="AA55" s="606"/>
      <c r="AB55" s="604"/>
      <c r="AC55" s="605"/>
      <c r="AD55" s="605"/>
      <c r="AE55" s="605"/>
      <c r="AF55" s="606"/>
      <c r="AG55" s="604"/>
      <c r="AH55" s="605"/>
      <c r="AI55" s="605"/>
      <c r="AJ55" s="605"/>
      <c r="AK55" s="606"/>
      <c r="AL55" s="604"/>
      <c r="AM55" s="605"/>
      <c r="AN55" s="605"/>
      <c r="AO55" s="605"/>
      <c r="AP55" s="606"/>
      <c r="AQ55" s="604"/>
      <c r="AR55" s="605"/>
      <c r="AS55" s="605"/>
      <c r="AT55" s="605"/>
      <c r="AU55" s="606"/>
      <c r="AV55" s="604"/>
      <c r="AW55" s="605"/>
      <c r="AX55" s="605"/>
      <c r="AY55" s="605"/>
      <c r="AZ55" s="606"/>
      <c r="BA55" s="604"/>
      <c r="BB55" s="605"/>
      <c r="BC55" s="605"/>
      <c r="BD55" s="605"/>
      <c r="BE55" s="606"/>
    </row>
    <row r="56" spans="1:69" ht="20.100000000000001" customHeight="1">
      <c r="A56" s="664"/>
      <c r="B56" s="664"/>
      <c r="C56" s="662" t="s">
        <v>32</v>
      </c>
      <c r="D56" s="662"/>
      <c r="E56" s="662"/>
      <c r="F56" s="662"/>
      <c r="G56" s="662"/>
      <c r="H56" s="662"/>
      <c r="I56" s="589" t="s">
        <v>207</v>
      </c>
      <c r="J56" s="590"/>
      <c r="K56" s="590"/>
      <c r="L56" s="591"/>
      <c r="M56" s="574"/>
      <c r="N56" s="575"/>
      <c r="O56" s="575"/>
      <c r="P56" s="575"/>
      <c r="Q56" s="576"/>
      <c r="R56" s="347" t="str">
        <f>IF(別表3!X31="","",別表3!X31)</f>
        <v/>
      </c>
      <c r="S56" s="347"/>
      <c r="T56" s="347"/>
      <c r="U56" s="347"/>
      <c r="V56" s="347"/>
      <c r="W56" s="347" t="str">
        <f>IF(別表3!AC31="","",別表3!AC31)</f>
        <v/>
      </c>
      <c r="X56" s="347"/>
      <c r="Y56" s="347"/>
      <c r="Z56" s="347"/>
      <c r="AA56" s="347"/>
      <c r="AB56" s="347" t="str">
        <f>IF(別表3!AH31="","",別表3!AH31)</f>
        <v/>
      </c>
      <c r="AC56" s="347"/>
      <c r="AD56" s="347"/>
      <c r="AE56" s="347"/>
      <c r="AF56" s="347"/>
      <c r="AG56" s="347" t="str">
        <f>IF(別表3!AM31="","",別表3!AM31)</f>
        <v/>
      </c>
      <c r="AH56" s="347"/>
      <c r="AI56" s="347"/>
      <c r="AJ56" s="347"/>
      <c r="AK56" s="347"/>
      <c r="AL56" s="347" t="str">
        <f>IF(別表3!AR31="","",別表3!AR31)</f>
        <v/>
      </c>
      <c r="AM56" s="347"/>
      <c r="AN56" s="347"/>
      <c r="AO56" s="347"/>
      <c r="AP56" s="347"/>
      <c r="AQ56" s="347" t="str">
        <f>IF(別表3!AW31="","",別表3!AW31)</f>
        <v/>
      </c>
      <c r="AR56" s="347"/>
      <c r="AS56" s="347"/>
      <c r="AT56" s="347"/>
      <c r="AU56" s="347"/>
      <c r="AV56" s="347" t="str">
        <f>IF(別表3!BB31="","",別表3!BB31)</f>
        <v/>
      </c>
      <c r="AW56" s="347"/>
      <c r="AX56" s="347"/>
      <c r="AY56" s="347"/>
      <c r="AZ56" s="347"/>
      <c r="BA56" s="347" t="str">
        <f>IF(別表3!BG31="","",別表3!BG31)</f>
        <v/>
      </c>
      <c r="BB56" s="347"/>
      <c r="BC56" s="347"/>
      <c r="BD56" s="347"/>
      <c r="BE56" s="347"/>
    </row>
    <row r="57" spans="1:69" ht="20.100000000000001" customHeight="1">
      <c r="A57" s="664"/>
      <c r="B57" s="664"/>
      <c r="C57" s="662"/>
      <c r="D57" s="662"/>
      <c r="E57" s="662"/>
      <c r="F57" s="662"/>
      <c r="G57" s="662"/>
      <c r="H57" s="662"/>
      <c r="I57" s="586" t="s">
        <v>208</v>
      </c>
      <c r="J57" s="587"/>
      <c r="K57" s="587"/>
      <c r="L57" s="588"/>
      <c r="M57" s="577" t="str">
        <f>IF(別表3!S31="","",別表3!S31)</f>
        <v/>
      </c>
      <c r="N57" s="577"/>
      <c r="O57" s="577"/>
      <c r="P57" s="577"/>
      <c r="Q57" s="577"/>
      <c r="R57" s="601" t="str">
        <f>IF(AND(R49="",R51="",R53="",R55=""),"",R49+R51+R53+R55)</f>
        <v/>
      </c>
      <c r="S57" s="602"/>
      <c r="T57" s="602"/>
      <c r="U57" s="602"/>
      <c r="V57" s="603"/>
      <c r="W57" s="601" t="str">
        <f t="shared" ref="W57" si="28">IF(AND(W49="",W51="",W53="",W55=""),"",W49+W51+W53+W55)</f>
        <v/>
      </c>
      <c r="X57" s="602"/>
      <c r="Y57" s="602"/>
      <c r="Z57" s="602"/>
      <c r="AA57" s="603"/>
      <c r="AB57" s="601" t="str">
        <f t="shared" ref="AB57" si="29">IF(AND(AB49="",AB51="",AB53="",AB55=""),"",AB49+AB51+AB53+AB55)</f>
        <v/>
      </c>
      <c r="AC57" s="602"/>
      <c r="AD57" s="602"/>
      <c r="AE57" s="602"/>
      <c r="AF57" s="603"/>
      <c r="AG57" s="601" t="str">
        <f t="shared" ref="AG57" si="30">IF(AND(AG49="",AG51="",AG53="",AG55=""),"",AG49+AG51+AG53+AG55)</f>
        <v/>
      </c>
      <c r="AH57" s="602"/>
      <c r="AI57" s="602"/>
      <c r="AJ57" s="602"/>
      <c r="AK57" s="603"/>
      <c r="AL57" s="601" t="str">
        <f t="shared" ref="AL57" si="31">IF(AND(AL49="",AL51="",AL53="",AL55=""),"",AL49+AL51+AL53+AL55)</f>
        <v/>
      </c>
      <c r="AM57" s="602"/>
      <c r="AN57" s="602"/>
      <c r="AO57" s="602"/>
      <c r="AP57" s="603"/>
      <c r="AQ57" s="601" t="str">
        <f t="shared" ref="AQ57" si="32">IF(AND(AQ49="",AQ51="",AQ53="",AQ55=""),"",AQ49+AQ51+AQ53+AQ55)</f>
        <v/>
      </c>
      <c r="AR57" s="602"/>
      <c r="AS57" s="602"/>
      <c r="AT57" s="602"/>
      <c r="AU57" s="603"/>
      <c r="AV57" s="601" t="str">
        <f t="shared" ref="AV57" si="33">IF(AND(AV49="",AV51="",AV53="",AV55=""),"",AV49+AV51+AV53+AV55)</f>
        <v/>
      </c>
      <c r="AW57" s="602"/>
      <c r="AX57" s="602"/>
      <c r="AY57" s="602"/>
      <c r="AZ57" s="603"/>
      <c r="BA57" s="601" t="str">
        <f t="shared" ref="BA57" si="34">IF(AND(BA49="",BA51="",BA53="",BA55=""),"",BA49+BA51+BA53+BA55)</f>
        <v/>
      </c>
      <c r="BB57" s="602"/>
      <c r="BC57" s="602"/>
      <c r="BD57" s="602"/>
      <c r="BE57" s="603"/>
    </row>
    <row r="58" spans="1:69" ht="30" customHeight="1">
      <c r="A58" s="119"/>
      <c r="B58" s="119"/>
      <c r="C58" s="135"/>
      <c r="D58" s="135"/>
      <c r="E58" s="135"/>
      <c r="F58" s="135"/>
      <c r="G58" s="135"/>
      <c r="H58" s="135"/>
      <c r="I58" s="135"/>
      <c r="J58" s="135"/>
      <c r="K58" s="135"/>
      <c r="L58" s="135"/>
      <c r="M58" s="135"/>
      <c r="N58" s="135"/>
      <c r="O58" s="135"/>
      <c r="P58" s="135"/>
      <c r="Q58" s="135"/>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row>
    <row r="59" spans="1:69" ht="30" customHeight="1">
      <c r="A59" s="119"/>
      <c r="B59" s="119"/>
      <c r="C59" s="135"/>
      <c r="D59" s="135"/>
      <c r="E59" s="135"/>
      <c r="F59" s="135"/>
      <c r="G59" s="135"/>
      <c r="H59" s="135"/>
      <c r="I59" s="135"/>
      <c r="J59" s="135"/>
      <c r="K59" s="135"/>
      <c r="L59" s="135"/>
      <c r="M59" s="135"/>
      <c r="N59" s="135"/>
      <c r="O59" s="135"/>
      <c r="P59" s="135"/>
      <c r="Q59" s="135"/>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c r="AS59" s="121"/>
      <c r="AT59" s="121"/>
      <c r="AU59" s="121"/>
      <c r="AV59" s="121"/>
      <c r="AW59" s="121"/>
      <c r="AX59" s="121"/>
      <c r="AY59" s="121"/>
      <c r="AZ59" s="121"/>
      <c r="BA59" s="121"/>
      <c r="BB59" s="121"/>
      <c r="BC59" s="121"/>
      <c r="BD59" s="121"/>
      <c r="BE59" s="121"/>
    </row>
    <row r="60" spans="1:69" ht="20.100000000000001" customHeight="1">
      <c r="A60" s="228" t="s">
        <v>57</v>
      </c>
      <c r="B60" s="229"/>
      <c r="C60" s="229"/>
      <c r="D60" s="229"/>
      <c r="E60" s="229"/>
      <c r="F60" s="229"/>
      <c r="G60" s="229"/>
      <c r="H60" s="229"/>
      <c r="I60" s="229"/>
      <c r="J60" s="229"/>
      <c r="K60" s="230"/>
      <c r="L60" s="156" t="s">
        <v>44</v>
      </c>
      <c r="M60" s="166"/>
      <c r="N60" s="166"/>
      <c r="O60" s="166"/>
      <c r="P60" s="166"/>
      <c r="Q60" s="166"/>
      <c r="R60" s="166"/>
      <c r="S60" s="166"/>
      <c r="T60" s="166"/>
      <c r="U60" s="157"/>
      <c r="V60" s="228" t="s">
        <v>53</v>
      </c>
      <c r="W60" s="229"/>
      <c r="X60" s="229"/>
      <c r="Y60" s="229"/>
      <c r="Z60" s="229"/>
      <c r="AA60" s="229"/>
      <c r="AB60" s="229"/>
      <c r="AC60" s="229"/>
      <c r="AD60" s="229"/>
      <c r="AE60" s="229"/>
      <c r="AF60" s="229"/>
      <c r="AG60" s="229"/>
      <c r="AH60" s="229"/>
      <c r="AI60" s="229"/>
      <c r="AJ60" s="230"/>
      <c r="AK60" s="687" t="s">
        <v>211</v>
      </c>
      <c r="AL60" s="687"/>
      <c r="AM60" s="687"/>
      <c r="AN60" s="687"/>
      <c r="AO60" s="687"/>
      <c r="AP60" s="687"/>
      <c r="AQ60" s="687"/>
      <c r="AR60" s="687"/>
      <c r="AS60" s="687"/>
      <c r="AT60" s="687"/>
      <c r="AU60" s="687"/>
      <c r="AV60" s="687"/>
      <c r="AW60" s="687"/>
      <c r="AX60" s="687"/>
      <c r="AY60" s="687"/>
      <c r="AZ60" s="687"/>
      <c r="BA60" s="121"/>
      <c r="BB60" s="121"/>
      <c r="BC60" s="121"/>
      <c r="BD60" s="121"/>
      <c r="BE60" s="121"/>
      <c r="BF60" s="121"/>
      <c r="BG60" s="121"/>
      <c r="BH60" s="121"/>
      <c r="BI60" s="121"/>
      <c r="BJ60" s="121"/>
      <c r="BK60" s="121"/>
    </row>
    <row r="61" spans="1:69" ht="20.100000000000001" customHeight="1">
      <c r="A61" s="232" t="s">
        <v>26</v>
      </c>
      <c r="B61" s="233"/>
      <c r="C61" s="233"/>
      <c r="D61" s="233"/>
      <c r="E61" s="233"/>
      <c r="F61" s="233"/>
      <c r="G61" s="233"/>
      <c r="H61" s="233"/>
      <c r="I61" s="233"/>
      <c r="J61" s="233"/>
      <c r="K61" s="234"/>
      <c r="L61" s="158"/>
      <c r="M61" s="167"/>
      <c r="N61" s="167"/>
      <c r="O61" s="167"/>
      <c r="P61" s="167"/>
      <c r="Q61" s="167"/>
      <c r="R61" s="167"/>
      <c r="S61" s="167"/>
      <c r="T61" s="167"/>
      <c r="U61" s="159"/>
      <c r="V61" s="232" t="s">
        <v>104</v>
      </c>
      <c r="W61" s="233"/>
      <c r="X61" s="233"/>
      <c r="Y61" s="233"/>
      <c r="Z61" s="233"/>
      <c r="AA61" s="233"/>
      <c r="AB61" s="233"/>
      <c r="AC61" s="233"/>
      <c r="AD61" s="233"/>
      <c r="AE61" s="233"/>
      <c r="AF61" s="233"/>
      <c r="AG61" s="233"/>
      <c r="AH61" s="233"/>
      <c r="AI61" s="233"/>
      <c r="AJ61" s="234"/>
      <c r="AK61" s="687"/>
      <c r="AL61" s="687"/>
      <c r="AM61" s="687"/>
      <c r="AN61" s="687"/>
      <c r="AO61" s="687"/>
      <c r="AP61" s="687"/>
      <c r="AQ61" s="687"/>
      <c r="AR61" s="687"/>
      <c r="AS61" s="687"/>
      <c r="AT61" s="687"/>
      <c r="AU61" s="687"/>
      <c r="AV61" s="687"/>
      <c r="AW61" s="687"/>
      <c r="AX61" s="687"/>
      <c r="AY61" s="687"/>
      <c r="AZ61" s="687"/>
      <c r="BA61" s="121"/>
      <c r="BB61" s="121"/>
      <c r="BC61" s="121"/>
      <c r="BD61" s="121"/>
      <c r="BE61" s="121"/>
      <c r="BF61" s="121"/>
      <c r="BG61" s="121"/>
      <c r="BH61" s="121"/>
      <c r="BI61" s="121"/>
      <c r="BJ61" s="121"/>
      <c r="BK61" s="121"/>
    </row>
    <row r="62" spans="1:69" ht="20.100000000000001" customHeight="1">
      <c r="A62" s="156">
        <v>1</v>
      </c>
      <c r="B62" s="157"/>
      <c r="C62" s="156" t="s">
        <v>8</v>
      </c>
      <c r="D62" s="166"/>
      <c r="E62" s="166"/>
      <c r="F62" s="166"/>
      <c r="G62" s="166"/>
      <c r="H62" s="166"/>
      <c r="I62" s="166"/>
      <c r="J62" s="166"/>
      <c r="K62" s="157"/>
      <c r="L62" s="224" t="str">
        <f>M35</f>
        <v/>
      </c>
      <c r="M62" s="225"/>
      <c r="N62" s="225"/>
      <c r="O62" s="225"/>
      <c r="P62" s="225"/>
      <c r="Q62" s="225"/>
      <c r="R62" s="225"/>
      <c r="S62" s="225"/>
      <c r="T62" s="225"/>
      <c r="U62" s="226"/>
      <c r="V62" s="679" t="str">
        <f>IF(L62="","",IF(BL35&lt;&gt;"",BL35,IF(BK35&lt;&gt;"",BK35,IF(BJ35&lt;&gt;"",BJ35,IF(BI35&lt;&gt;"",BI35,IF(BH35&lt;&gt;"",BH35,BG35))))))</f>
        <v/>
      </c>
      <c r="W62" s="680"/>
      <c r="X62" s="680"/>
      <c r="Y62" s="680"/>
      <c r="Z62" s="680"/>
      <c r="AA62" s="680"/>
      <c r="AB62" s="680"/>
      <c r="AC62" s="680"/>
      <c r="AD62" s="680"/>
      <c r="AE62" s="680"/>
      <c r="AF62" s="680"/>
      <c r="AG62" s="680"/>
      <c r="AH62" s="680"/>
      <c r="AI62" s="680"/>
      <c r="AJ62" s="681"/>
      <c r="AK62" s="688" t="s">
        <v>212</v>
      </c>
      <c r="AL62" s="689"/>
      <c r="AM62" s="689"/>
      <c r="AN62" s="689"/>
      <c r="AO62" s="689"/>
      <c r="AP62" s="689"/>
      <c r="AQ62" s="689"/>
      <c r="AR62" s="689"/>
      <c r="AS62" s="689"/>
      <c r="AT62" s="689"/>
      <c r="AU62" s="689"/>
      <c r="AV62" s="689"/>
      <c r="AW62" s="689"/>
      <c r="AX62" s="690"/>
      <c r="AY62" s="703" t="str">
        <f>IFERROR(IF(OR(V62="",$AD$63="　"),"×",IF(V62&gt;=0.03*$AD$63,"○","×")),"×")</f>
        <v>×</v>
      </c>
      <c r="AZ62" s="704"/>
      <c r="BA62" s="121"/>
      <c r="BB62" s="121"/>
      <c r="BC62" s="121"/>
      <c r="BD62" s="121"/>
      <c r="BE62" s="121"/>
      <c r="BF62" s="121"/>
      <c r="BG62" s="121"/>
      <c r="BH62" s="121"/>
      <c r="BI62" s="121"/>
      <c r="BJ62" s="121"/>
      <c r="BK62" s="121"/>
      <c r="BL62" s="121"/>
      <c r="BM62" s="121"/>
      <c r="BN62" s="121"/>
      <c r="BO62" s="121"/>
      <c r="BP62" s="121"/>
      <c r="BQ62" s="121"/>
    </row>
    <row r="63" spans="1:69" ht="20.100000000000001" customHeight="1">
      <c r="A63" s="158"/>
      <c r="B63" s="159"/>
      <c r="C63" s="158"/>
      <c r="D63" s="167"/>
      <c r="E63" s="167"/>
      <c r="F63" s="167"/>
      <c r="G63" s="167"/>
      <c r="H63" s="167"/>
      <c r="I63" s="167"/>
      <c r="J63" s="167"/>
      <c r="K63" s="159"/>
      <c r="L63" s="227"/>
      <c r="M63" s="153"/>
      <c r="N63" s="153"/>
      <c r="O63" s="153"/>
      <c r="P63" s="153"/>
      <c r="Q63" s="153"/>
      <c r="R63" s="153"/>
      <c r="S63" s="153"/>
      <c r="T63" s="153"/>
      <c r="U63" s="154"/>
      <c r="V63" s="151"/>
      <c r="W63" s="152"/>
      <c r="X63" s="152"/>
      <c r="Y63" s="137"/>
      <c r="Z63" s="155" t="s">
        <v>125</v>
      </c>
      <c r="AA63" s="155"/>
      <c r="AB63" s="155"/>
      <c r="AC63" s="155"/>
      <c r="AD63" s="140" t="str">
        <f>IF(別表1!Y71="","",別表1!Y71)</f>
        <v>　</v>
      </c>
      <c r="AE63" s="89" t="s">
        <v>126</v>
      </c>
      <c r="AF63" s="90"/>
      <c r="AG63" s="678"/>
      <c r="AH63" s="678"/>
      <c r="AI63" s="678"/>
      <c r="AJ63" s="138"/>
      <c r="AK63" s="691"/>
      <c r="AL63" s="692"/>
      <c r="AM63" s="692"/>
      <c r="AN63" s="692"/>
      <c r="AO63" s="692"/>
      <c r="AP63" s="692"/>
      <c r="AQ63" s="692"/>
      <c r="AR63" s="692"/>
      <c r="AS63" s="692"/>
      <c r="AT63" s="692"/>
      <c r="AU63" s="692"/>
      <c r="AV63" s="692"/>
      <c r="AW63" s="692"/>
      <c r="AX63" s="693"/>
      <c r="AY63" s="705"/>
      <c r="AZ63" s="706"/>
      <c r="BA63" s="121"/>
      <c r="BB63" s="121"/>
      <c r="BC63" s="121"/>
      <c r="BD63" s="121"/>
      <c r="BE63" s="121"/>
      <c r="BF63" s="121"/>
      <c r="BG63" s="121"/>
      <c r="BH63" s="121"/>
      <c r="BI63" s="121"/>
      <c r="BJ63" s="121"/>
      <c r="BK63" s="121"/>
      <c r="BL63" s="121"/>
      <c r="BM63" s="121"/>
      <c r="BN63" s="121"/>
      <c r="BO63" s="121"/>
      <c r="BP63" s="121"/>
      <c r="BQ63" s="121"/>
    </row>
    <row r="64" spans="1:69" ht="20.100000000000001" customHeight="1">
      <c r="A64" s="156">
        <v>2</v>
      </c>
      <c r="B64" s="157"/>
      <c r="C64" s="160" t="s">
        <v>54</v>
      </c>
      <c r="D64" s="161"/>
      <c r="E64" s="161"/>
      <c r="F64" s="161"/>
      <c r="G64" s="161"/>
      <c r="H64" s="161"/>
      <c r="I64" s="161"/>
      <c r="J64" s="161"/>
      <c r="K64" s="162"/>
      <c r="L64" s="224" t="str">
        <f>M47</f>
        <v/>
      </c>
      <c r="M64" s="225"/>
      <c r="N64" s="225"/>
      <c r="O64" s="225"/>
      <c r="P64" s="225"/>
      <c r="Q64" s="225"/>
      <c r="R64" s="225"/>
      <c r="S64" s="225"/>
      <c r="T64" s="225"/>
      <c r="U64" s="226"/>
      <c r="V64" s="679" t="str">
        <f>IF(L64="","",IF(BL47&lt;&gt;"",BL47,IF(BK47&lt;&gt;"",BK47,IF(BJ47&lt;&gt;"",BJ47,IF(BI47&lt;&gt;"",BI47,IF(BH47&lt;&gt;"",BH47,BG47))))))</f>
        <v/>
      </c>
      <c r="W64" s="680"/>
      <c r="X64" s="680"/>
      <c r="Y64" s="680"/>
      <c r="Z64" s="680"/>
      <c r="AA64" s="680"/>
      <c r="AB64" s="680"/>
      <c r="AC64" s="680"/>
      <c r="AD64" s="680"/>
      <c r="AE64" s="680"/>
      <c r="AF64" s="680"/>
      <c r="AG64" s="680"/>
      <c r="AH64" s="680"/>
      <c r="AI64" s="680"/>
      <c r="AJ64" s="681"/>
      <c r="AK64" s="688" t="s">
        <v>213</v>
      </c>
      <c r="AL64" s="689"/>
      <c r="AM64" s="689"/>
      <c r="AN64" s="689"/>
      <c r="AO64" s="689"/>
      <c r="AP64" s="689"/>
      <c r="AQ64" s="689"/>
      <c r="AR64" s="689"/>
      <c r="AS64" s="689"/>
      <c r="AT64" s="689"/>
      <c r="AU64" s="689"/>
      <c r="AV64" s="689"/>
      <c r="AW64" s="689"/>
      <c r="AX64" s="690"/>
      <c r="AY64" s="703" t="str">
        <f>IFERROR(IF(OR(V64="",$AD$63="　"),"×",IF(V64&gt;=0.03*$AD$63,"○","×")),"×")</f>
        <v>×</v>
      </c>
      <c r="AZ64" s="704"/>
      <c r="BA64" s="121"/>
      <c r="BB64" s="121"/>
      <c r="BC64" s="121"/>
      <c r="BD64" s="121"/>
      <c r="BE64" s="121"/>
      <c r="BF64" s="121"/>
      <c r="BG64" s="121"/>
      <c r="BH64" s="121"/>
      <c r="BI64" s="121"/>
      <c r="BJ64" s="121"/>
      <c r="BK64" s="121"/>
      <c r="BL64" s="121"/>
      <c r="BM64" s="121"/>
      <c r="BN64" s="121"/>
      <c r="BO64" s="121"/>
      <c r="BP64" s="121"/>
      <c r="BQ64" s="121"/>
    </row>
    <row r="65" spans="1:69" ht="20.100000000000001" customHeight="1">
      <c r="A65" s="158"/>
      <c r="B65" s="159"/>
      <c r="C65" s="163"/>
      <c r="D65" s="164"/>
      <c r="E65" s="164"/>
      <c r="F65" s="164"/>
      <c r="G65" s="164"/>
      <c r="H65" s="164"/>
      <c r="I65" s="164"/>
      <c r="J65" s="164"/>
      <c r="K65" s="165"/>
      <c r="L65" s="227"/>
      <c r="M65" s="153"/>
      <c r="N65" s="153"/>
      <c r="O65" s="153"/>
      <c r="P65" s="153"/>
      <c r="Q65" s="153"/>
      <c r="R65" s="153"/>
      <c r="S65" s="153"/>
      <c r="T65" s="153"/>
      <c r="U65" s="154"/>
      <c r="V65" s="705"/>
      <c r="W65" s="707"/>
      <c r="X65" s="707"/>
      <c r="Y65" s="707"/>
      <c r="Z65" s="707"/>
      <c r="AA65" s="707"/>
      <c r="AB65" s="707"/>
      <c r="AC65" s="707"/>
      <c r="AD65" s="707"/>
      <c r="AE65" s="707"/>
      <c r="AF65" s="707"/>
      <c r="AG65" s="707"/>
      <c r="AH65" s="707"/>
      <c r="AI65" s="707"/>
      <c r="AJ65" s="706"/>
      <c r="AK65" s="691"/>
      <c r="AL65" s="692"/>
      <c r="AM65" s="692"/>
      <c r="AN65" s="692"/>
      <c r="AO65" s="692"/>
      <c r="AP65" s="692"/>
      <c r="AQ65" s="692"/>
      <c r="AR65" s="692"/>
      <c r="AS65" s="692"/>
      <c r="AT65" s="692"/>
      <c r="AU65" s="692"/>
      <c r="AV65" s="692"/>
      <c r="AW65" s="692"/>
      <c r="AX65" s="693"/>
      <c r="AY65" s="705"/>
      <c r="AZ65" s="706"/>
      <c r="BA65" s="121"/>
      <c r="BB65" s="121"/>
      <c r="BC65" s="121"/>
      <c r="BD65" s="121"/>
      <c r="BE65" s="121"/>
      <c r="BF65" s="121"/>
      <c r="BG65" s="121"/>
      <c r="BH65" s="121"/>
      <c r="BI65" s="121"/>
      <c r="BJ65" s="121"/>
      <c r="BK65" s="121"/>
      <c r="BL65" s="121"/>
      <c r="BM65" s="121"/>
      <c r="BN65" s="121"/>
      <c r="BO65" s="121"/>
      <c r="BP65" s="121"/>
      <c r="BQ65" s="121"/>
    </row>
    <row r="66" spans="1:69" ht="20.100000000000001" customHeight="1">
      <c r="A66" s="156">
        <v>3</v>
      </c>
      <c r="B66" s="157"/>
      <c r="C66" s="156" t="s">
        <v>100</v>
      </c>
      <c r="D66" s="166"/>
      <c r="E66" s="166"/>
      <c r="F66" s="166"/>
      <c r="G66" s="166"/>
      <c r="H66" s="166"/>
      <c r="I66" s="166"/>
      <c r="J66" s="166"/>
      <c r="K66" s="157"/>
      <c r="L66" s="224" t="str">
        <f>M21</f>
        <v/>
      </c>
      <c r="M66" s="225"/>
      <c r="N66" s="225"/>
      <c r="O66" s="225"/>
      <c r="P66" s="225"/>
      <c r="Q66" s="225"/>
      <c r="R66" s="225"/>
      <c r="S66" s="225"/>
      <c r="T66" s="225"/>
      <c r="U66" s="226"/>
      <c r="V66" s="679" t="str">
        <f>IF(L66="","",IF(BL21&lt;&gt;"",BL21,IF(BK21&lt;&gt;"",BK21,IF(BJ21&lt;&gt;"",BJ21,IF(BI21&lt;&gt;"",BI21,IF(BH21&lt;&gt;"",BH21,BG21))))))</f>
        <v/>
      </c>
      <c r="W66" s="680"/>
      <c r="X66" s="680"/>
      <c r="Y66" s="680"/>
      <c r="Z66" s="680"/>
      <c r="AA66" s="680"/>
      <c r="AB66" s="680"/>
      <c r="AC66" s="680"/>
      <c r="AD66" s="680"/>
      <c r="AE66" s="680"/>
      <c r="AF66" s="680"/>
      <c r="AG66" s="680"/>
      <c r="AH66" s="680"/>
      <c r="AI66" s="680"/>
      <c r="AJ66" s="681"/>
      <c r="AK66" s="689" t="s">
        <v>214</v>
      </c>
      <c r="AL66" s="689"/>
      <c r="AM66" s="689"/>
      <c r="AN66" s="689"/>
      <c r="AO66" s="689"/>
      <c r="AP66" s="689"/>
      <c r="AQ66" s="689"/>
      <c r="AR66" s="689"/>
      <c r="AS66" s="689"/>
      <c r="AT66" s="689"/>
      <c r="AU66" s="689"/>
      <c r="AV66" s="689"/>
      <c r="AW66" s="689"/>
      <c r="AX66" s="690"/>
      <c r="AY66" s="679" t="str">
        <f>IFERROR(IF(OR(V66="",$AD$63="　"),"×",IF(V66&gt;=0.015*$AD$63,"○","×")),"×")</f>
        <v>×</v>
      </c>
      <c r="AZ66" s="681"/>
      <c r="BA66" s="121"/>
      <c r="BB66" s="121"/>
      <c r="BC66" s="121"/>
      <c r="BD66" s="121"/>
      <c r="BE66" s="121"/>
      <c r="BF66" s="121"/>
      <c r="BG66" s="121"/>
      <c r="BH66" s="121"/>
      <c r="BI66" s="121"/>
      <c r="BJ66" s="121"/>
      <c r="BK66" s="121"/>
      <c r="BL66" s="121"/>
      <c r="BM66" s="121"/>
      <c r="BN66" s="121"/>
      <c r="BO66" s="121"/>
      <c r="BP66" s="121"/>
      <c r="BQ66" s="121"/>
    </row>
    <row r="67" spans="1:69" ht="20.100000000000001" customHeight="1" thickBot="1">
      <c r="A67" s="158"/>
      <c r="B67" s="159"/>
      <c r="C67" s="158"/>
      <c r="D67" s="167"/>
      <c r="E67" s="167"/>
      <c r="F67" s="167"/>
      <c r="G67" s="167"/>
      <c r="H67" s="167"/>
      <c r="I67" s="167"/>
      <c r="J67" s="167"/>
      <c r="K67" s="159"/>
      <c r="L67" s="227"/>
      <c r="M67" s="153"/>
      <c r="N67" s="153"/>
      <c r="O67" s="153"/>
      <c r="P67" s="153"/>
      <c r="Q67" s="153"/>
      <c r="R67" s="153"/>
      <c r="S67" s="153"/>
      <c r="T67" s="153"/>
      <c r="U67" s="154"/>
      <c r="V67" s="705"/>
      <c r="W67" s="707"/>
      <c r="X67" s="707"/>
      <c r="Y67" s="707"/>
      <c r="Z67" s="707"/>
      <c r="AA67" s="707"/>
      <c r="AB67" s="707"/>
      <c r="AC67" s="707"/>
      <c r="AD67" s="707"/>
      <c r="AE67" s="707"/>
      <c r="AF67" s="707"/>
      <c r="AG67" s="707"/>
      <c r="AH67" s="707"/>
      <c r="AI67" s="707"/>
      <c r="AJ67" s="706"/>
      <c r="AK67" s="699"/>
      <c r="AL67" s="699"/>
      <c r="AM67" s="699"/>
      <c r="AN67" s="699"/>
      <c r="AO67" s="699"/>
      <c r="AP67" s="699"/>
      <c r="AQ67" s="699"/>
      <c r="AR67" s="699"/>
      <c r="AS67" s="699"/>
      <c r="AT67" s="699"/>
      <c r="AU67" s="699"/>
      <c r="AV67" s="699"/>
      <c r="AW67" s="699"/>
      <c r="AX67" s="700"/>
      <c r="AY67" s="701"/>
      <c r="AZ67" s="702"/>
      <c r="BA67" s="121"/>
      <c r="BB67" s="121"/>
      <c r="BC67" s="121"/>
      <c r="BD67" s="121"/>
      <c r="BE67" s="121"/>
      <c r="BF67" s="121"/>
      <c r="BG67" s="121"/>
      <c r="BH67" s="121"/>
      <c r="BI67" s="121"/>
      <c r="BJ67" s="121"/>
      <c r="BK67" s="121"/>
      <c r="BL67" s="121"/>
      <c r="BM67" s="121"/>
      <c r="BN67" s="121"/>
      <c r="BO67" s="121"/>
      <c r="BP67" s="121"/>
      <c r="BQ67" s="121"/>
    </row>
    <row r="68" spans="1:69" ht="39.950000000000003" customHeight="1" thickBot="1">
      <c r="A68" s="134"/>
      <c r="B68" s="134"/>
      <c r="C68" s="134"/>
      <c r="D68" s="134"/>
      <c r="E68" s="134"/>
      <c r="F68" s="134"/>
      <c r="G68" s="134"/>
      <c r="H68" s="134"/>
      <c r="I68" s="134"/>
      <c r="J68" s="134"/>
      <c r="K68" s="134"/>
      <c r="L68" s="130"/>
      <c r="M68" s="130"/>
      <c r="N68" s="130"/>
      <c r="O68" s="130"/>
      <c r="P68" s="130"/>
      <c r="Q68" s="130"/>
      <c r="R68" s="130"/>
      <c r="S68" s="130"/>
      <c r="T68" s="130"/>
      <c r="U68" s="130"/>
      <c r="V68" s="131"/>
      <c r="W68" s="131"/>
      <c r="X68" s="131"/>
      <c r="Y68" s="131"/>
      <c r="Z68" s="131"/>
      <c r="AA68" s="131"/>
      <c r="AB68" s="131"/>
      <c r="AC68" s="131"/>
      <c r="AD68" s="131"/>
      <c r="AE68" s="131"/>
      <c r="AF68" s="131"/>
      <c r="AG68" s="131"/>
      <c r="AH68" s="131"/>
      <c r="AI68" s="131"/>
      <c r="AJ68" s="131"/>
      <c r="AK68" s="694" t="s">
        <v>170</v>
      </c>
      <c r="AL68" s="695"/>
      <c r="AM68" s="695"/>
      <c r="AN68" s="695"/>
      <c r="AO68" s="695"/>
      <c r="AP68" s="695"/>
      <c r="AQ68" s="695"/>
      <c r="AR68" s="695"/>
      <c r="AS68" s="695"/>
      <c r="AT68" s="695"/>
      <c r="AU68" s="695"/>
      <c r="AV68" s="695"/>
      <c r="AW68" s="695"/>
      <c r="AX68" s="696"/>
      <c r="AY68" s="697" t="str">
        <f>IF(AND(OR(AY62="○",AY64="○"),AY66="○"),"○","×")</f>
        <v>×</v>
      </c>
      <c r="AZ68" s="698"/>
      <c r="BA68" s="121"/>
      <c r="BB68" s="121"/>
      <c r="BC68" s="121"/>
      <c r="BD68" s="121"/>
      <c r="BE68" s="121"/>
      <c r="BF68" s="121"/>
      <c r="BG68" s="121"/>
      <c r="BH68" s="121"/>
      <c r="BI68" s="121"/>
      <c r="BJ68" s="121"/>
      <c r="BK68" s="121"/>
      <c r="BL68" s="121"/>
      <c r="BM68" s="121"/>
      <c r="BN68" s="121"/>
      <c r="BO68" s="121"/>
      <c r="BP68" s="121"/>
      <c r="BQ68" s="121"/>
    </row>
    <row r="69" spans="1:69" s="111" customFormat="1" ht="30" customHeight="1">
      <c r="A69" s="129"/>
      <c r="B69" s="129"/>
      <c r="C69" s="129"/>
      <c r="D69" s="129"/>
      <c r="E69" s="129"/>
      <c r="F69" s="129"/>
      <c r="G69" s="129"/>
      <c r="H69" s="129"/>
      <c r="I69" s="129"/>
      <c r="J69" s="130"/>
      <c r="K69" s="130"/>
      <c r="L69" s="130"/>
      <c r="M69" s="130"/>
      <c r="N69" s="130"/>
      <c r="O69" s="130"/>
      <c r="P69" s="130"/>
      <c r="Q69" s="130"/>
      <c r="R69" s="131"/>
      <c r="S69" s="131"/>
      <c r="T69" s="131"/>
      <c r="U69" s="131"/>
      <c r="V69" s="131"/>
      <c r="W69" s="131"/>
      <c r="X69" s="131"/>
      <c r="Y69" s="131"/>
      <c r="Z69" s="131"/>
      <c r="AA69" s="131"/>
      <c r="AB69" s="131"/>
      <c r="AC69" s="131"/>
      <c r="AD69" s="131"/>
      <c r="AE69" s="132"/>
      <c r="AF69" s="132"/>
      <c r="AG69" s="132"/>
      <c r="AH69" s="132"/>
      <c r="AI69" s="132"/>
      <c r="AJ69" s="132"/>
      <c r="AK69" s="132"/>
      <c r="AL69" s="132"/>
      <c r="AM69" s="131"/>
      <c r="AN69" s="131"/>
      <c r="AO69" s="133"/>
      <c r="AP69" s="133"/>
      <c r="AQ69" s="133"/>
      <c r="AR69" s="133"/>
      <c r="AS69" s="133"/>
      <c r="AT69" s="133"/>
      <c r="AU69" s="133"/>
      <c r="AV69" s="133"/>
      <c r="AW69" s="133"/>
      <c r="AX69" s="133"/>
      <c r="AY69" s="133"/>
      <c r="AZ69" s="133"/>
      <c r="BA69" s="133"/>
      <c r="BB69" s="133"/>
      <c r="BC69" s="133"/>
      <c r="BD69" s="133"/>
      <c r="BE69" s="133"/>
    </row>
    <row r="70" spans="1:69" ht="21" customHeight="1">
      <c r="A70" s="686" t="s">
        <v>12</v>
      </c>
      <c r="B70" s="686"/>
      <c r="C70" s="686"/>
      <c r="D70" s="686"/>
      <c r="E70" s="686"/>
      <c r="F70" s="686"/>
      <c r="G70" s="686"/>
      <c r="H70" s="686"/>
      <c r="I70" s="686"/>
      <c r="J70" s="686"/>
      <c r="K70" s="686"/>
      <c r="L70" s="686"/>
      <c r="M70" s="686"/>
      <c r="N70" s="686"/>
      <c r="O70" s="686"/>
      <c r="P70" s="686"/>
      <c r="Q70" s="686"/>
      <c r="R70" s="686"/>
      <c r="S70" s="686"/>
      <c r="T70" s="686"/>
      <c r="U70" s="686"/>
      <c r="V70" s="686"/>
      <c r="W70" s="686"/>
      <c r="X70" s="686"/>
      <c r="Y70" s="686"/>
      <c r="Z70" s="686"/>
      <c r="AA70" s="686"/>
      <c r="AB70" s="686"/>
      <c r="AC70" s="686"/>
      <c r="AD70" s="686"/>
      <c r="AE70" s="686"/>
      <c r="AF70" s="686"/>
      <c r="AG70" s="686"/>
      <c r="AH70" s="686"/>
      <c r="AI70" s="686"/>
      <c r="AJ70" s="686"/>
      <c r="AK70" s="686"/>
      <c r="AL70" s="686"/>
      <c r="AM70" s="686"/>
      <c r="AN70" s="686"/>
      <c r="AO70" s="686"/>
      <c r="AP70" s="686"/>
      <c r="AQ70" s="686"/>
      <c r="AR70" s="686"/>
      <c r="AS70" s="686"/>
      <c r="AT70" s="686"/>
      <c r="AU70" s="686"/>
      <c r="AV70" s="686"/>
      <c r="AW70" s="686"/>
      <c r="AX70" s="686"/>
      <c r="AY70" s="686"/>
      <c r="AZ70" s="686"/>
      <c r="BA70" s="686"/>
      <c r="BB70" s="686"/>
      <c r="BC70" s="686"/>
      <c r="BD70" s="686"/>
      <c r="BE70" s="686"/>
    </row>
    <row r="71" spans="1:69" ht="21" customHeight="1">
      <c r="A71" s="686" t="s">
        <v>99</v>
      </c>
      <c r="B71" s="686"/>
      <c r="C71" s="686"/>
      <c r="D71" s="686"/>
      <c r="E71" s="686"/>
      <c r="F71" s="686"/>
      <c r="G71" s="686"/>
      <c r="H71" s="686"/>
      <c r="I71" s="686"/>
      <c r="J71" s="686"/>
      <c r="K71" s="686"/>
      <c r="L71" s="686"/>
      <c r="M71" s="686"/>
      <c r="N71" s="686"/>
      <c r="O71" s="686"/>
      <c r="P71" s="686"/>
      <c r="Q71" s="686"/>
      <c r="R71" s="686"/>
      <c r="S71" s="686"/>
      <c r="T71" s="686"/>
      <c r="U71" s="686"/>
      <c r="V71" s="686"/>
      <c r="W71" s="686"/>
      <c r="X71" s="686"/>
      <c r="Y71" s="686"/>
      <c r="Z71" s="686"/>
      <c r="AA71" s="686"/>
      <c r="AB71" s="686"/>
      <c r="AC71" s="686"/>
      <c r="AD71" s="686"/>
      <c r="AE71" s="686"/>
      <c r="AF71" s="686"/>
      <c r="AG71" s="686"/>
      <c r="AH71" s="686"/>
      <c r="AI71" s="686"/>
      <c r="AJ71" s="686"/>
      <c r="AK71" s="686"/>
      <c r="AL71" s="686"/>
      <c r="AM71" s="686"/>
      <c r="AN71" s="686"/>
      <c r="AO71" s="686"/>
      <c r="AP71" s="686"/>
      <c r="AQ71" s="686"/>
      <c r="AR71" s="686"/>
      <c r="AS71" s="686"/>
      <c r="AT71" s="686"/>
      <c r="AU71" s="686"/>
      <c r="AV71" s="686"/>
      <c r="AW71" s="686"/>
      <c r="AX71" s="686"/>
      <c r="AY71" s="686"/>
      <c r="AZ71" s="686"/>
      <c r="BA71" s="686"/>
      <c r="BB71" s="686"/>
      <c r="BC71" s="686"/>
      <c r="BD71" s="686"/>
      <c r="BE71" s="686"/>
    </row>
    <row r="72" spans="1:69" ht="21" customHeight="1">
      <c r="A72" s="686" t="s">
        <v>10</v>
      </c>
      <c r="B72" s="686"/>
      <c r="C72" s="686"/>
      <c r="D72" s="686"/>
      <c r="E72" s="686"/>
      <c r="F72" s="686"/>
      <c r="G72" s="686"/>
      <c r="H72" s="686"/>
      <c r="I72" s="686"/>
      <c r="J72" s="686"/>
      <c r="K72" s="686"/>
      <c r="L72" s="686"/>
      <c r="M72" s="686"/>
      <c r="N72" s="686"/>
      <c r="O72" s="686"/>
      <c r="P72" s="686"/>
      <c r="Q72" s="686"/>
      <c r="R72" s="686"/>
      <c r="S72" s="686"/>
      <c r="T72" s="686"/>
      <c r="U72" s="686"/>
      <c r="V72" s="686"/>
      <c r="W72" s="686"/>
      <c r="X72" s="686"/>
      <c r="Y72" s="686"/>
      <c r="Z72" s="686"/>
      <c r="AA72" s="686"/>
      <c r="AB72" s="686"/>
      <c r="AC72" s="686"/>
      <c r="AD72" s="686"/>
      <c r="AE72" s="686"/>
      <c r="AF72" s="686"/>
      <c r="AG72" s="686"/>
      <c r="AH72" s="686"/>
      <c r="AI72" s="686"/>
      <c r="AJ72" s="686"/>
      <c r="AK72" s="686"/>
      <c r="AL72" s="686"/>
      <c r="AM72" s="686"/>
      <c r="AN72" s="686"/>
      <c r="AO72" s="686"/>
      <c r="AP72" s="686"/>
      <c r="AQ72" s="686"/>
      <c r="AR72" s="686"/>
      <c r="AS72" s="686"/>
      <c r="AT72" s="686"/>
      <c r="AU72" s="686"/>
      <c r="AV72" s="686"/>
      <c r="AW72" s="686"/>
      <c r="AX72" s="686"/>
      <c r="AY72" s="686"/>
      <c r="AZ72" s="686"/>
      <c r="BA72" s="686"/>
      <c r="BB72" s="686"/>
      <c r="BC72" s="686"/>
      <c r="BD72" s="686"/>
      <c r="BE72" s="686"/>
    </row>
    <row r="73" spans="1:69" ht="21" customHeight="1">
      <c r="A73" s="686" t="s">
        <v>11</v>
      </c>
      <c r="B73" s="686"/>
      <c r="C73" s="686"/>
      <c r="D73" s="686"/>
      <c r="E73" s="686"/>
      <c r="F73" s="686"/>
      <c r="G73" s="686"/>
      <c r="H73" s="686"/>
      <c r="I73" s="686"/>
      <c r="J73" s="686"/>
      <c r="K73" s="686"/>
      <c r="L73" s="686"/>
      <c r="M73" s="686"/>
      <c r="N73" s="686"/>
      <c r="O73" s="686"/>
      <c r="P73" s="686"/>
      <c r="Q73" s="686"/>
      <c r="R73" s="686"/>
      <c r="S73" s="686"/>
      <c r="T73" s="686"/>
      <c r="U73" s="686"/>
      <c r="V73" s="686"/>
      <c r="W73" s="686"/>
      <c r="X73" s="686"/>
      <c r="Y73" s="686"/>
      <c r="Z73" s="686"/>
      <c r="AA73" s="686"/>
      <c r="AB73" s="686"/>
      <c r="AC73" s="686"/>
      <c r="AD73" s="686"/>
      <c r="AE73" s="686"/>
      <c r="AF73" s="686"/>
      <c r="AG73" s="686"/>
      <c r="AH73" s="686"/>
      <c r="AI73" s="686"/>
      <c r="AJ73" s="686"/>
      <c r="AK73" s="686"/>
      <c r="AL73" s="686"/>
      <c r="AM73" s="686"/>
      <c r="AN73" s="686"/>
      <c r="AO73" s="686"/>
      <c r="AP73" s="686"/>
      <c r="AQ73" s="686"/>
      <c r="AR73" s="686"/>
      <c r="AS73" s="686"/>
      <c r="AT73" s="686"/>
      <c r="AU73" s="686"/>
      <c r="AV73" s="686"/>
      <c r="AW73" s="686"/>
      <c r="AX73" s="686"/>
      <c r="AY73" s="686"/>
      <c r="AZ73" s="686"/>
      <c r="BA73" s="686"/>
      <c r="BB73" s="686"/>
      <c r="BC73" s="686"/>
      <c r="BD73" s="686"/>
      <c r="BE73" s="686"/>
    </row>
    <row r="74" spans="1:69" ht="15" customHeight="1">
      <c r="A74" s="686"/>
      <c r="B74" s="686"/>
      <c r="C74" s="686"/>
      <c r="D74" s="686"/>
      <c r="E74" s="686"/>
      <c r="F74" s="686"/>
      <c r="G74" s="686"/>
      <c r="H74" s="686"/>
      <c r="I74" s="686"/>
      <c r="J74" s="686"/>
      <c r="K74" s="686"/>
      <c r="L74" s="686"/>
      <c r="M74" s="686"/>
      <c r="N74" s="686"/>
      <c r="O74" s="686"/>
      <c r="P74" s="686"/>
      <c r="Q74" s="686"/>
      <c r="R74" s="686"/>
      <c r="S74" s="686"/>
      <c r="T74" s="686"/>
      <c r="U74" s="686"/>
      <c r="V74" s="686"/>
      <c r="W74" s="686"/>
      <c r="X74" s="686"/>
      <c r="Y74" s="686"/>
      <c r="Z74" s="686"/>
      <c r="AA74" s="686"/>
      <c r="AB74" s="686"/>
      <c r="AC74" s="686"/>
      <c r="AD74" s="686"/>
      <c r="AE74" s="686"/>
      <c r="AF74" s="686"/>
      <c r="AG74" s="686"/>
      <c r="AH74" s="686"/>
      <c r="AI74" s="686"/>
      <c r="AJ74" s="686"/>
      <c r="AK74" s="686"/>
      <c r="AL74" s="686"/>
      <c r="AM74" s="686"/>
      <c r="AN74" s="686"/>
      <c r="AO74" s="686"/>
      <c r="AP74" s="686"/>
      <c r="AQ74" s="686"/>
      <c r="AR74" s="686"/>
      <c r="AS74" s="686"/>
      <c r="AT74" s="686"/>
      <c r="AU74" s="686"/>
      <c r="AV74" s="686"/>
      <c r="AW74" s="686"/>
      <c r="AX74" s="686"/>
      <c r="AY74" s="686"/>
      <c r="AZ74" s="686"/>
      <c r="BA74" s="686"/>
      <c r="BB74" s="686"/>
      <c r="BC74" s="686"/>
      <c r="BD74" s="686"/>
      <c r="BE74" s="686"/>
    </row>
    <row r="75" spans="1:69" ht="21" customHeight="1">
      <c r="A75" s="686" t="s">
        <v>154</v>
      </c>
      <c r="B75" s="686"/>
      <c r="C75" s="686"/>
      <c r="D75" s="686"/>
      <c r="E75" s="686"/>
      <c r="F75" s="686"/>
      <c r="G75" s="686"/>
      <c r="H75" s="686"/>
      <c r="I75" s="686"/>
      <c r="J75" s="686"/>
      <c r="K75" s="686"/>
      <c r="L75" s="686"/>
      <c r="M75" s="686"/>
      <c r="N75" s="686"/>
      <c r="O75" s="686"/>
      <c r="P75" s="686"/>
      <c r="Q75" s="686"/>
      <c r="R75" s="686"/>
      <c r="S75" s="686"/>
      <c r="T75" s="686"/>
      <c r="U75" s="686"/>
      <c r="V75" s="686"/>
      <c r="W75" s="686"/>
      <c r="X75" s="686"/>
      <c r="Y75" s="686"/>
      <c r="Z75" s="686"/>
      <c r="AA75" s="686"/>
      <c r="AB75" s="686"/>
      <c r="AC75" s="686"/>
      <c r="AD75" s="686"/>
      <c r="AE75" s="686"/>
      <c r="AF75" s="686"/>
      <c r="AG75" s="686"/>
      <c r="AH75" s="686"/>
      <c r="AI75" s="686"/>
      <c r="AJ75" s="686"/>
      <c r="AK75" s="686"/>
      <c r="AL75" s="686"/>
      <c r="AM75" s="686"/>
      <c r="AN75" s="686"/>
      <c r="AO75" s="686"/>
      <c r="AP75" s="686"/>
      <c r="AQ75" s="686"/>
      <c r="AR75" s="686"/>
      <c r="AS75" s="686"/>
      <c r="AT75" s="686"/>
      <c r="AU75" s="686"/>
      <c r="AV75" s="686"/>
      <c r="AW75" s="686"/>
      <c r="AX75" s="686"/>
      <c r="AY75" s="686"/>
      <c r="AZ75" s="686"/>
      <c r="BA75" s="686"/>
      <c r="BB75" s="686"/>
      <c r="BC75" s="686"/>
      <c r="BD75" s="686"/>
      <c r="BE75" s="686"/>
    </row>
    <row r="76" spans="1:69" ht="38.1" customHeight="1">
      <c r="A76" s="661" t="s">
        <v>201</v>
      </c>
      <c r="B76" s="661"/>
      <c r="C76" s="661"/>
      <c r="D76" s="661"/>
      <c r="E76" s="661"/>
      <c r="F76" s="661"/>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1"/>
      <c r="AL76" s="661"/>
      <c r="AM76" s="661"/>
      <c r="AN76" s="661"/>
      <c r="AO76" s="661"/>
      <c r="AP76" s="661"/>
      <c r="AQ76" s="661"/>
      <c r="AR76" s="661"/>
      <c r="AS76" s="661"/>
      <c r="AT76" s="661"/>
      <c r="AU76" s="661"/>
      <c r="AV76" s="661"/>
      <c r="AW76" s="661"/>
      <c r="AX76" s="661"/>
      <c r="AY76" s="661"/>
      <c r="AZ76" s="661"/>
      <c r="BA76" s="661"/>
      <c r="BB76" s="661"/>
      <c r="BC76" s="661"/>
      <c r="BD76" s="661"/>
      <c r="BE76" s="661"/>
    </row>
    <row r="77" spans="1:69" ht="38.1" customHeight="1">
      <c r="A77" s="661" t="s">
        <v>197</v>
      </c>
      <c r="B77" s="661"/>
      <c r="C77" s="661"/>
      <c r="D77" s="661"/>
      <c r="E77" s="661"/>
      <c r="F77" s="661"/>
      <c r="G77" s="661"/>
      <c r="H77" s="661"/>
      <c r="I77" s="661"/>
      <c r="J77" s="661"/>
      <c r="K77" s="661"/>
      <c r="L77" s="661"/>
      <c r="M77" s="661"/>
      <c r="N77" s="661"/>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c r="AN77" s="661"/>
      <c r="AO77" s="661"/>
      <c r="AP77" s="661"/>
      <c r="AQ77" s="661"/>
      <c r="AR77" s="661"/>
      <c r="AS77" s="661"/>
      <c r="AT77" s="661"/>
      <c r="AU77" s="661"/>
      <c r="AV77" s="661"/>
      <c r="AW77" s="661"/>
      <c r="AX77" s="661"/>
      <c r="AY77" s="661"/>
      <c r="AZ77" s="661"/>
      <c r="BA77" s="661"/>
      <c r="BB77" s="661"/>
      <c r="BC77" s="661"/>
      <c r="BD77" s="661"/>
      <c r="BE77" s="661"/>
    </row>
    <row r="78" spans="1:69" ht="21" customHeight="1">
      <c r="A78" s="660" t="s">
        <v>195</v>
      </c>
      <c r="B78" s="660"/>
      <c r="C78" s="660"/>
      <c r="D78" s="660"/>
      <c r="E78" s="660"/>
      <c r="F78" s="660"/>
      <c r="G78" s="660"/>
      <c r="H78" s="660"/>
      <c r="I78" s="660"/>
      <c r="J78" s="660"/>
      <c r="K78" s="660"/>
      <c r="L78" s="660"/>
      <c r="M78" s="660"/>
      <c r="N78" s="660"/>
      <c r="O78" s="660"/>
      <c r="P78" s="660"/>
      <c r="Q78" s="660"/>
      <c r="R78" s="660"/>
      <c r="S78" s="660"/>
      <c r="T78" s="660"/>
      <c r="U78" s="660"/>
      <c r="V78" s="660"/>
      <c r="W78" s="660"/>
      <c r="X78" s="660"/>
      <c r="Y78" s="660"/>
      <c r="Z78" s="660"/>
      <c r="AA78" s="660"/>
      <c r="AB78" s="660"/>
      <c r="AC78" s="660"/>
      <c r="AD78" s="660"/>
      <c r="AE78" s="660"/>
      <c r="AF78" s="660"/>
      <c r="AG78" s="660"/>
      <c r="AH78" s="660"/>
      <c r="AI78" s="660"/>
      <c r="AJ78" s="660"/>
      <c r="AK78" s="660"/>
      <c r="AL78" s="660"/>
      <c r="AM78" s="660"/>
      <c r="AN78" s="660"/>
      <c r="AO78" s="660"/>
      <c r="AP78" s="660"/>
      <c r="AQ78" s="660"/>
      <c r="AR78" s="660"/>
      <c r="AS78" s="660"/>
      <c r="AT78" s="660"/>
      <c r="AU78" s="660"/>
      <c r="AV78" s="660"/>
      <c r="AW78" s="660"/>
      <c r="AX78" s="660"/>
      <c r="AY78" s="660"/>
      <c r="AZ78" s="660"/>
      <c r="BA78" s="660"/>
      <c r="BB78" s="660"/>
      <c r="BC78" s="660"/>
      <c r="BD78" s="660"/>
      <c r="BE78" s="660"/>
    </row>
    <row r="79" spans="1:69" ht="21" customHeight="1">
      <c r="A79" s="660" t="s">
        <v>202</v>
      </c>
      <c r="B79" s="660"/>
      <c r="C79" s="660"/>
      <c r="D79" s="660"/>
      <c r="E79" s="660"/>
      <c r="F79" s="660"/>
      <c r="G79" s="660"/>
      <c r="H79" s="660"/>
      <c r="I79" s="660"/>
      <c r="J79" s="660"/>
      <c r="K79" s="660"/>
      <c r="L79" s="660"/>
      <c r="M79" s="660"/>
      <c r="N79" s="660"/>
      <c r="O79" s="660"/>
      <c r="P79" s="660"/>
      <c r="Q79" s="660"/>
      <c r="R79" s="660"/>
      <c r="S79" s="660"/>
      <c r="T79" s="660"/>
      <c r="U79" s="660"/>
      <c r="V79" s="660"/>
      <c r="W79" s="660"/>
      <c r="X79" s="660"/>
      <c r="Y79" s="660"/>
      <c r="Z79" s="660"/>
      <c r="AA79" s="660"/>
      <c r="AB79" s="660"/>
      <c r="AC79" s="660"/>
      <c r="AD79" s="660"/>
      <c r="AE79" s="660"/>
      <c r="AF79" s="660"/>
      <c r="AG79" s="660"/>
      <c r="AH79" s="660"/>
      <c r="AI79" s="660"/>
      <c r="AJ79" s="660"/>
      <c r="AK79" s="660"/>
      <c r="AL79" s="660"/>
      <c r="AM79" s="660"/>
      <c r="AN79" s="660"/>
      <c r="AO79" s="660"/>
      <c r="AP79" s="660"/>
      <c r="AQ79" s="660"/>
      <c r="AR79" s="660"/>
      <c r="AS79" s="660"/>
      <c r="AT79" s="660"/>
      <c r="AU79" s="660"/>
      <c r="AV79" s="660"/>
      <c r="AW79" s="660"/>
      <c r="AX79" s="660"/>
      <c r="AY79" s="660"/>
      <c r="AZ79" s="660"/>
      <c r="BA79" s="660"/>
      <c r="BB79" s="660"/>
      <c r="BC79" s="660"/>
      <c r="BD79" s="660"/>
      <c r="BE79" s="660"/>
    </row>
    <row r="80" spans="1:69" ht="21" customHeight="1">
      <c r="A80" s="660" t="s">
        <v>191</v>
      </c>
      <c r="B80" s="660"/>
      <c r="C80" s="660"/>
      <c r="D80" s="660"/>
      <c r="E80" s="660"/>
      <c r="F80" s="660"/>
      <c r="G80" s="660"/>
      <c r="H80" s="660"/>
      <c r="I80" s="660"/>
      <c r="J80" s="660"/>
      <c r="K80" s="660"/>
      <c r="L80" s="660"/>
      <c r="M80" s="660"/>
      <c r="N80" s="660"/>
      <c r="O80" s="660"/>
      <c r="P80" s="660"/>
      <c r="Q80" s="660"/>
      <c r="R80" s="660"/>
      <c r="S80" s="660"/>
      <c r="T80" s="660"/>
      <c r="U80" s="660"/>
      <c r="V80" s="660"/>
      <c r="W80" s="660"/>
      <c r="X80" s="660"/>
      <c r="Y80" s="660"/>
      <c r="Z80" s="660"/>
      <c r="AA80" s="660"/>
      <c r="AB80" s="660"/>
      <c r="AC80" s="660"/>
      <c r="AD80" s="660"/>
      <c r="AE80" s="660"/>
      <c r="AF80" s="660"/>
      <c r="AG80" s="660"/>
      <c r="AH80" s="660"/>
      <c r="AI80" s="660"/>
      <c r="AJ80" s="660"/>
      <c r="AK80" s="660"/>
      <c r="AL80" s="660"/>
      <c r="AM80" s="660"/>
      <c r="AN80" s="660"/>
      <c r="AO80" s="660"/>
      <c r="AP80" s="660"/>
      <c r="AQ80" s="660"/>
      <c r="AR80" s="660"/>
      <c r="AS80" s="660"/>
      <c r="AT80" s="660"/>
      <c r="AU80" s="660"/>
      <c r="AV80" s="660"/>
      <c r="AW80" s="660"/>
      <c r="AX80" s="660"/>
      <c r="AY80" s="660"/>
      <c r="AZ80" s="660"/>
      <c r="BA80" s="660"/>
      <c r="BB80" s="660"/>
      <c r="BC80" s="660"/>
      <c r="BD80" s="660"/>
      <c r="BE80" s="660"/>
    </row>
    <row r="81" spans="1:57" ht="21" customHeight="1">
      <c r="A81" s="660" t="s">
        <v>192</v>
      </c>
      <c r="B81" s="660"/>
      <c r="C81" s="660"/>
      <c r="D81" s="660"/>
      <c r="E81" s="660"/>
      <c r="F81" s="660"/>
      <c r="G81" s="660"/>
      <c r="H81" s="660"/>
      <c r="I81" s="660"/>
      <c r="J81" s="660"/>
      <c r="K81" s="660"/>
      <c r="L81" s="660"/>
      <c r="M81" s="660"/>
      <c r="N81" s="660"/>
      <c r="O81" s="660"/>
      <c r="P81" s="660"/>
      <c r="Q81" s="660"/>
      <c r="R81" s="660"/>
      <c r="S81" s="660"/>
      <c r="T81" s="660"/>
      <c r="U81" s="660"/>
      <c r="V81" s="660"/>
      <c r="W81" s="660"/>
      <c r="X81" s="660"/>
      <c r="Y81" s="660"/>
      <c r="Z81" s="660"/>
      <c r="AA81" s="660"/>
      <c r="AB81" s="660"/>
      <c r="AC81" s="660"/>
      <c r="AD81" s="660"/>
      <c r="AE81" s="660"/>
      <c r="AF81" s="660"/>
      <c r="AG81" s="660"/>
      <c r="AH81" s="660"/>
      <c r="AI81" s="660"/>
      <c r="AJ81" s="660"/>
      <c r="AK81" s="660"/>
      <c r="AL81" s="660"/>
      <c r="AM81" s="660"/>
      <c r="AN81" s="660"/>
      <c r="AO81" s="660"/>
      <c r="AP81" s="660"/>
      <c r="AQ81" s="660"/>
      <c r="AR81" s="660"/>
      <c r="AS81" s="660"/>
      <c r="AT81" s="660"/>
      <c r="AU81" s="660"/>
      <c r="AV81" s="660"/>
      <c r="AW81" s="660"/>
      <c r="AX81" s="660"/>
      <c r="AY81" s="660"/>
      <c r="AZ81" s="660"/>
      <c r="BA81" s="660"/>
      <c r="BB81" s="660"/>
      <c r="BC81" s="660"/>
      <c r="BD81" s="660"/>
      <c r="BE81" s="660"/>
    </row>
  </sheetData>
  <sheetProtection algorithmName="SHA-512" hashValue="Cn67IX30WBzTjq5dxEgkVnu2HT+48oSYT50cg1n5r1bkbaIhigqo/ZFSZLCc3ureTRv8vWKnIxeopE8LipMwSw==" saltValue="0nJ4mpoMUcB+pRu58n9+ZA==" spinCount="100000" sheet="1" objects="1" scenarios="1"/>
  <protectedRanges>
    <protectedRange password="E836" sqref="W3:X4 R8:BE57 M9:Q9 M11:Q11 M13:Q13 M15:Q15 M19:Q19 M21:Q21 M23:Q23 M25:Q25 M27:Q27 M29:Q29 M31:Q31 M33:Q33 M35:Q35 M37:Q37 M39:Q39 M41:Q41 M43:Q43 M45:Q45 M47:Q47 M49:Q49 M51:Q51 M53:Q53 M55:Q55 M57:Q57 M17:Q17" name="範囲1"/>
  </protectedRanges>
  <mergeCells count="586">
    <mergeCell ref="A74:BE74"/>
    <mergeCell ref="A75:BE75"/>
    <mergeCell ref="AK60:AZ61"/>
    <mergeCell ref="AK62:AX63"/>
    <mergeCell ref="AK64:AX65"/>
    <mergeCell ref="AK68:AX68"/>
    <mergeCell ref="AY68:AZ68"/>
    <mergeCell ref="AK66:AX67"/>
    <mergeCell ref="AY66:AZ67"/>
    <mergeCell ref="AY62:AZ63"/>
    <mergeCell ref="A70:BE70"/>
    <mergeCell ref="A71:BE71"/>
    <mergeCell ref="A72:BE72"/>
    <mergeCell ref="A73:BE73"/>
    <mergeCell ref="A64:B65"/>
    <mergeCell ref="AY64:AZ65"/>
    <mergeCell ref="A66:B67"/>
    <mergeCell ref="V64:AJ65"/>
    <mergeCell ref="V66:AJ67"/>
    <mergeCell ref="C64:K65"/>
    <mergeCell ref="C66:K67"/>
    <mergeCell ref="L64:U65"/>
    <mergeCell ref="L66:U67"/>
    <mergeCell ref="A62:B63"/>
    <mergeCell ref="V63:X63"/>
    <mergeCell ref="Z63:AC63"/>
    <mergeCell ref="AG63:AI63"/>
    <mergeCell ref="V62:AJ62"/>
    <mergeCell ref="C62:K63"/>
    <mergeCell ref="L62:U63"/>
    <mergeCell ref="AU1:BE1"/>
    <mergeCell ref="A3:H3"/>
    <mergeCell ref="R3:AI3"/>
    <mergeCell ref="A5:AT5"/>
    <mergeCell ref="AY5:BE5"/>
    <mergeCell ref="V60:AJ60"/>
    <mergeCell ref="V61:AJ61"/>
    <mergeCell ref="A60:K60"/>
    <mergeCell ref="A61:K61"/>
    <mergeCell ref="L60:U61"/>
    <mergeCell ref="M8:Q8"/>
    <mergeCell ref="I8:L8"/>
    <mergeCell ref="AB6:AF6"/>
    <mergeCell ref="AG6:AK6"/>
    <mergeCell ref="AL6:AP6"/>
    <mergeCell ref="AQ6:AU6"/>
    <mergeCell ref="AV6:AZ6"/>
    <mergeCell ref="BA6:BE6"/>
    <mergeCell ref="A6:H7"/>
    <mergeCell ref="R6:V6"/>
    <mergeCell ref="W6:AA6"/>
    <mergeCell ref="I6:L7"/>
    <mergeCell ref="AB10:AF10"/>
    <mergeCell ref="AG10:AK10"/>
    <mergeCell ref="AL10:AP10"/>
    <mergeCell ref="AQ10:AU10"/>
    <mergeCell ref="AV10:AZ10"/>
    <mergeCell ref="BA10:BE10"/>
    <mergeCell ref="R10:V10"/>
    <mergeCell ref="W10:AA10"/>
    <mergeCell ref="AB8:AF8"/>
    <mergeCell ref="AG8:AK8"/>
    <mergeCell ref="AL8:AP8"/>
    <mergeCell ref="AQ8:AU8"/>
    <mergeCell ref="AV8:AZ8"/>
    <mergeCell ref="BA8:BE8"/>
    <mergeCell ref="R8:V8"/>
    <mergeCell ref="W8:AA8"/>
    <mergeCell ref="AG9:AK9"/>
    <mergeCell ref="AL9:AP9"/>
    <mergeCell ref="AQ9:AU9"/>
    <mergeCell ref="AV9:AZ9"/>
    <mergeCell ref="BA9:BE9"/>
    <mergeCell ref="R9:V9"/>
    <mergeCell ref="W9:AA9"/>
    <mergeCell ref="AB9:AF9"/>
    <mergeCell ref="W14:AA14"/>
    <mergeCell ref="AB12:AF12"/>
    <mergeCell ref="AG12:AK12"/>
    <mergeCell ref="AL12:AP12"/>
    <mergeCell ref="AQ12:AU12"/>
    <mergeCell ref="AV12:AZ12"/>
    <mergeCell ref="BA12:BE12"/>
    <mergeCell ref="R12:V12"/>
    <mergeCell ref="W12:AA12"/>
    <mergeCell ref="AV13:AZ13"/>
    <mergeCell ref="BA13:BE13"/>
    <mergeCell ref="AV14:AZ14"/>
    <mergeCell ref="BA14:BE14"/>
    <mergeCell ref="R14:V14"/>
    <mergeCell ref="M22:Q22"/>
    <mergeCell ref="AB18:AF18"/>
    <mergeCell ref="AG18:AK18"/>
    <mergeCell ref="AL18:AP18"/>
    <mergeCell ref="AQ18:AU18"/>
    <mergeCell ref="AV18:AZ18"/>
    <mergeCell ref="BA18:BE18"/>
    <mergeCell ref="R18:V18"/>
    <mergeCell ref="W18:AA18"/>
    <mergeCell ref="AB22:AF22"/>
    <mergeCell ref="AG22:AK22"/>
    <mergeCell ref="AL22:AP22"/>
    <mergeCell ref="AQ22:AU22"/>
    <mergeCell ref="AV22:AZ22"/>
    <mergeCell ref="BA22:BE22"/>
    <mergeCell ref="R22:V22"/>
    <mergeCell ref="W22:AA22"/>
    <mergeCell ref="R21:V21"/>
    <mergeCell ref="W21:AA21"/>
    <mergeCell ref="R19:V19"/>
    <mergeCell ref="W19:AA19"/>
    <mergeCell ref="AB19:AF19"/>
    <mergeCell ref="AB20:AF20"/>
    <mergeCell ref="AG20:AK20"/>
    <mergeCell ref="BA26:BE26"/>
    <mergeCell ref="R26:V26"/>
    <mergeCell ref="W26:AA26"/>
    <mergeCell ref="A26:H27"/>
    <mergeCell ref="I26:L26"/>
    <mergeCell ref="I27:L27"/>
    <mergeCell ref="AB24:AF24"/>
    <mergeCell ref="AG24:AK24"/>
    <mergeCell ref="AL24:AP24"/>
    <mergeCell ref="AQ24:AU24"/>
    <mergeCell ref="AV24:AZ24"/>
    <mergeCell ref="BA24:BE24"/>
    <mergeCell ref="R24:V24"/>
    <mergeCell ref="W24:AA24"/>
    <mergeCell ref="A24:H25"/>
    <mergeCell ref="I25:L25"/>
    <mergeCell ref="AV27:AZ27"/>
    <mergeCell ref="BA27:BE27"/>
    <mergeCell ref="AV28:AZ28"/>
    <mergeCell ref="BA28:BE28"/>
    <mergeCell ref="R28:V28"/>
    <mergeCell ref="W28:AA28"/>
    <mergeCell ref="A28:H29"/>
    <mergeCell ref="I28:L28"/>
    <mergeCell ref="I29:L29"/>
    <mergeCell ref="M29:Q29"/>
    <mergeCell ref="AG32:AK32"/>
    <mergeCell ref="AL32:AP32"/>
    <mergeCell ref="W30:AA30"/>
    <mergeCell ref="AB30:AF30"/>
    <mergeCell ref="AG30:AK30"/>
    <mergeCell ref="AL30:AP30"/>
    <mergeCell ref="AQ30:AU30"/>
    <mergeCell ref="AV30:AZ30"/>
    <mergeCell ref="R30:V30"/>
    <mergeCell ref="AV31:AZ31"/>
    <mergeCell ref="BA31:BE31"/>
    <mergeCell ref="AV29:AZ29"/>
    <mergeCell ref="BA29:BE29"/>
    <mergeCell ref="BA30:BE30"/>
    <mergeCell ref="I30:L30"/>
    <mergeCell ref="I31:L31"/>
    <mergeCell ref="AL38:AP38"/>
    <mergeCell ref="AQ38:AU38"/>
    <mergeCell ref="AV38:AZ38"/>
    <mergeCell ref="BA38:BE38"/>
    <mergeCell ref="R40:V40"/>
    <mergeCell ref="W40:AA40"/>
    <mergeCell ref="BA36:BE36"/>
    <mergeCell ref="R38:V38"/>
    <mergeCell ref="W38:AA38"/>
    <mergeCell ref="AB38:AF38"/>
    <mergeCell ref="AG38:AK38"/>
    <mergeCell ref="W36:AA36"/>
    <mergeCell ref="AB36:AF36"/>
    <mergeCell ref="AG36:AK36"/>
    <mergeCell ref="AL36:AP36"/>
    <mergeCell ref="AQ36:AU36"/>
    <mergeCell ref="AV36:AZ36"/>
    <mergeCell ref="R36:V36"/>
    <mergeCell ref="AQ37:AU37"/>
    <mergeCell ref="AV37:AZ37"/>
    <mergeCell ref="BA37:BE37"/>
    <mergeCell ref="R37:V37"/>
    <mergeCell ref="W37:AA37"/>
    <mergeCell ref="BA46:BE46"/>
    <mergeCell ref="R46:V46"/>
    <mergeCell ref="W46:AA46"/>
    <mergeCell ref="A46:H47"/>
    <mergeCell ref="AB44:AF44"/>
    <mergeCell ref="AG44:AK44"/>
    <mergeCell ref="AL44:AP44"/>
    <mergeCell ref="AQ44:AU44"/>
    <mergeCell ref="AV44:AZ44"/>
    <mergeCell ref="BA44:BE44"/>
    <mergeCell ref="R44:V44"/>
    <mergeCell ref="W44:AA44"/>
    <mergeCell ref="I44:L44"/>
    <mergeCell ref="AV45:AZ45"/>
    <mergeCell ref="BA45:BE45"/>
    <mergeCell ref="BA47:BE47"/>
    <mergeCell ref="R47:V47"/>
    <mergeCell ref="W47:AA47"/>
    <mergeCell ref="AB47:AF47"/>
    <mergeCell ref="AG47:AK47"/>
    <mergeCell ref="AL47:AP47"/>
    <mergeCell ref="AQ47:AU47"/>
    <mergeCell ref="I47:L47"/>
    <mergeCell ref="C48:H49"/>
    <mergeCell ref="C50:H51"/>
    <mergeCell ref="C52:H53"/>
    <mergeCell ref="C54:H55"/>
    <mergeCell ref="AB46:AF46"/>
    <mergeCell ref="AG46:AK46"/>
    <mergeCell ref="AL46:AP46"/>
    <mergeCell ref="AQ46:AU46"/>
    <mergeCell ref="AV46:AZ46"/>
    <mergeCell ref="AQ54:AU54"/>
    <mergeCell ref="AV54:AZ54"/>
    <mergeCell ref="AG52:AK52"/>
    <mergeCell ref="AL52:AP52"/>
    <mergeCell ref="AQ52:AU52"/>
    <mergeCell ref="AV52:AZ52"/>
    <mergeCell ref="AG51:AK51"/>
    <mergeCell ref="AL51:AP51"/>
    <mergeCell ref="AQ51:AU51"/>
    <mergeCell ref="AV47:AZ47"/>
    <mergeCell ref="R49:V49"/>
    <mergeCell ref="W49:AA49"/>
    <mergeCell ref="AB49:AF49"/>
    <mergeCell ref="AG49:AK49"/>
    <mergeCell ref="AL49:AP49"/>
    <mergeCell ref="BA52:BE52"/>
    <mergeCell ref="R54:V54"/>
    <mergeCell ref="AQ50:AU50"/>
    <mergeCell ref="AV50:AZ50"/>
    <mergeCell ref="BA50:BE50"/>
    <mergeCell ref="R52:V52"/>
    <mergeCell ref="W52:AA52"/>
    <mergeCell ref="AB52:AF52"/>
    <mergeCell ref="BA48:BE48"/>
    <mergeCell ref="R50:V50"/>
    <mergeCell ref="W50:AA50"/>
    <mergeCell ref="AB50:AF50"/>
    <mergeCell ref="AG50:AK50"/>
    <mergeCell ref="AL50:AP50"/>
    <mergeCell ref="W48:AA48"/>
    <mergeCell ref="AB48:AF48"/>
    <mergeCell ref="AG48:AK48"/>
    <mergeCell ref="AL48:AP48"/>
    <mergeCell ref="AQ48:AU48"/>
    <mergeCell ref="AV48:AZ48"/>
    <mergeCell ref="R48:V48"/>
    <mergeCell ref="AB54:AF54"/>
    <mergeCell ref="AG54:AK54"/>
    <mergeCell ref="AL54:AP54"/>
    <mergeCell ref="A80:BE80"/>
    <mergeCell ref="A81:BE81"/>
    <mergeCell ref="A76:BE76"/>
    <mergeCell ref="A77:BE77"/>
    <mergeCell ref="A78:BE78"/>
    <mergeCell ref="A79:BE79"/>
    <mergeCell ref="AQ56:AU56"/>
    <mergeCell ref="AV56:AZ56"/>
    <mergeCell ref="BA56:BE56"/>
    <mergeCell ref="C56:H57"/>
    <mergeCell ref="A48:B57"/>
    <mergeCell ref="AQ49:AU49"/>
    <mergeCell ref="AV49:AZ49"/>
    <mergeCell ref="BA54:BE54"/>
    <mergeCell ref="R56:V56"/>
    <mergeCell ref="W56:AA56"/>
    <mergeCell ref="AB56:AF56"/>
    <mergeCell ref="AG56:AK56"/>
    <mergeCell ref="AL56:AP56"/>
    <mergeCell ref="W54:AA54"/>
    <mergeCell ref="BA49:BE49"/>
    <mergeCell ref="R51:V51"/>
    <mergeCell ref="W51:AA51"/>
    <mergeCell ref="AB51:AF51"/>
    <mergeCell ref="AB42:AF42"/>
    <mergeCell ref="AG42:AK42"/>
    <mergeCell ref="AL42:AP42"/>
    <mergeCell ref="AQ42:AU42"/>
    <mergeCell ref="AV42:AZ42"/>
    <mergeCell ref="BA42:BE42"/>
    <mergeCell ref="R42:V42"/>
    <mergeCell ref="W42:AA42"/>
    <mergeCell ref="I42:L42"/>
    <mergeCell ref="A36:H37"/>
    <mergeCell ref="C38:H39"/>
    <mergeCell ref="C40:H41"/>
    <mergeCell ref="C42:H43"/>
    <mergeCell ref="C44:H45"/>
    <mergeCell ref="A38:B45"/>
    <mergeCell ref="A8:H9"/>
    <mergeCell ref="A10:H11"/>
    <mergeCell ref="A12:H13"/>
    <mergeCell ref="A14:H15"/>
    <mergeCell ref="A16:H17"/>
    <mergeCell ref="A18:H19"/>
    <mergeCell ref="C30:H31"/>
    <mergeCell ref="C32:H33"/>
    <mergeCell ref="A30:B33"/>
    <mergeCell ref="A20:H21"/>
    <mergeCell ref="A22:H23"/>
    <mergeCell ref="A34:H35"/>
    <mergeCell ref="AV34:AZ34"/>
    <mergeCell ref="BA34:BE34"/>
    <mergeCell ref="AQ32:AU32"/>
    <mergeCell ref="AV32:AZ32"/>
    <mergeCell ref="BA32:BE32"/>
    <mergeCell ref="R34:V34"/>
    <mergeCell ref="W34:AA34"/>
    <mergeCell ref="AB34:AF34"/>
    <mergeCell ref="AV33:AZ33"/>
    <mergeCell ref="BA33:BE33"/>
    <mergeCell ref="R35:V35"/>
    <mergeCell ref="W35:AA35"/>
    <mergeCell ref="AB35:AF35"/>
    <mergeCell ref="R33:V33"/>
    <mergeCell ref="W33:AA33"/>
    <mergeCell ref="AB33:AF33"/>
    <mergeCell ref="AG35:AK35"/>
    <mergeCell ref="AL35:AP35"/>
    <mergeCell ref="AQ35:AU35"/>
    <mergeCell ref="AL33:AP33"/>
    <mergeCell ref="AQ33:AU33"/>
    <mergeCell ref="AG33:AK33"/>
    <mergeCell ref="AG34:AK34"/>
    <mergeCell ref="AL34:AP34"/>
    <mergeCell ref="AQ34:AU34"/>
    <mergeCell ref="AV35:AZ35"/>
    <mergeCell ref="BA35:BE35"/>
    <mergeCell ref="R32:V32"/>
    <mergeCell ref="W32:AA32"/>
    <mergeCell ref="AB32:AF32"/>
    <mergeCell ref="BA11:BE11"/>
    <mergeCell ref="R13:V13"/>
    <mergeCell ref="W13:AA13"/>
    <mergeCell ref="AB13:AF13"/>
    <mergeCell ref="AG13:AK13"/>
    <mergeCell ref="AL13:AP13"/>
    <mergeCell ref="AQ13:AU13"/>
    <mergeCell ref="R11:V11"/>
    <mergeCell ref="W11:AA11"/>
    <mergeCell ref="AB11:AF11"/>
    <mergeCell ref="AG11:AK11"/>
    <mergeCell ref="AL11:AP11"/>
    <mergeCell ref="AQ11:AU11"/>
    <mergeCell ref="AV11:AZ11"/>
    <mergeCell ref="AQ15:AU15"/>
    <mergeCell ref="AV15:AZ15"/>
    <mergeCell ref="BA15:BE15"/>
    <mergeCell ref="R17:V17"/>
    <mergeCell ref="W17:AA17"/>
    <mergeCell ref="AB17:AF17"/>
    <mergeCell ref="AV26:AZ26"/>
    <mergeCell ref="AG17:AK17"/>
    <mergeCell ref="AV16:AZ16"/>
    <mergeCell ref="BA16:BE16"/>
    <mergeCell ref="R16:V16"/>
    <mergeCell ref="W16:AA16"/>
    <mergeCell ref="AB14:AF14"/>
    <mergeCell ref="AG14:AK14"/>
    <mergeCell ref="AL17:AP17"/>
    <mergeCell ref="AQ17:AU17"/>
    <mergeCell ref="AV17:AZ17"/>
    <mergeCell ref="BA17:BE17"/>
    <mergeCell ref="AL14:AP14"/>
    <mergeCell ref="AQ14:AU14"/>
    <mergeCell ref="R15:V15"/>
    <mergeCell ref="W15:AA15"/>
    <mergeCell ref="AB15:AF15"/>
    <mergeCell ref="AG15:AK15"/>
    <mergeCell ref="AL15:AP15"/>
    <mergeCell ref="AB16:AF16"/>
    <mergeCell ref="AG16:AK16"/>
    <mergeCell ref="AL16:AP16"/>
    <mergeCell ref="AQ16:AU16"/>
    <mergeCell ref="AL20:AP20"/>
    <mergeCell ref="AQ20:AU20"/>
    <mergeCell ref="AV20:AZ20"/>
    <mergeCell ref="BA20:BE20"/>
    <mergeCell ref="R20:V20"/>
    <mergeCell ref="W20:AA20"/>
    <mergeCell ref="AB21:AF21"/>
    <mergeCell ref="AG21:AK21"/>
    <mergeCell ref="AL21:AP21"/>
    <mergeCell ref="AQ21:AU21"/>
    <mergeCell ref="AV21:AZ21"/>
    <mergeCell ref="BA21:BE21"/>
    <mergeCell ref="AG19:AK19"/>
    <mergeCell ref="AL19:AP19"/>
    <mergeCell ref="AQ19:AU19"/>
    <mergeCell ref="AV19:AZ19"/>
    <mergeCell ref="BA19:BE19"/>
    <mergeCell ref="AQ25:AU25"/>
    <mergeCell ref="AV25:AZ25"/>
    <mergeCell ref="BA25:BE25"/>
    <mergeCell ref="R27:V27"/>
    <mergeCell ref="W27:AA27"/>
    <mergeCell ref="AB27:AF27"/>
    <mergeCell ref="AG27:AK27"/>
    <mergeCell ref="AV23:AZ23"/>
    <mergeCell ref="BA23:BE23"/>
    <mergeCell ref="R25:V25"/>
    <mergeCell ref="W25:AA25"/>
    <mergeCell ref="AB25:AF25"/>
    <mergeCell ref="AG25:AK25"/>
    <mergeCell ref="AL25:AP25"/>
    <mergeCell ref="R23:V23"/>
    <mergeCell ref="W23:AA23"/>
    <mergeCell ref="AB23:AF23"/>
    <mergeCell ref="AG23:AK23"/>
    <mergeCell ref="AL23:AP23"/>
    <mergeCell ref="AQ23:AU23"/>
    <mergeCell ref="AB26:AF26"/>
    <mergeCell ref="AG26:AK26"/>
    <mergeCell ref="AL26:AP26"/>
    <mergeCell ref="AQ26:AU26"/>
    <mergeCell ref="R31:V31"/>
    <mergeCell ref="W31:AA31"/>
    <mergeCell ref="AL27:AP27"/>
    <mergeCell ref="AQ27:AU27"/>
    <mergeCell ref="R29:V29"/>
    <mergeCell ref="W29:AA29"/>
    <mergeCell ref="AB29:AF29"/>
    <mergeCell ref="AB31:AF31"/>
    <mergeCell ref="AG31:AK31"/>
    <mergeCell ref="AL31:AP31"/>
    <mergeCell ref="AQ31:AU31"/>
    <mergeCell ref="AB28:AF28"/>
    <mergeCell ref="AG28:AK28"/>
    <mergeCell ref="AL28:AP28"/>
    <mergeCell ref="AQ28:AU28"/>
    <mergeCell ref="AG29:AK29"/>
    <mergeCell ref="AL29:AP29"/>
    <mergeCell ref="AQ29:AU29"/>
    <mergeCell ref="AV41:AZ41"/>
    <mergeCell ref="BA41:BE41"/>
    <mergeCell ref="AG39:AK39"/>
    <mergeCell ref="AL39:AP39"/>
    <mergeCell ref="AQ39:AU39"/>
    <mergeCell ref="AV39:AZ39"/>
    <mergeCell ref="BA39:BE39"/>
    <mergeCell ref="R41:V41"/>
    <mergeCell ref="W41:AA41"/>
    <mergeCell ref="R39:V39"/>
    <mergeCell ref="W39:AA39"/>
    <mergeCell ref="AB39:AF39"/>
    <mergeCell ref="AL40:AP40"/>
    <mergeCell ref="AQ40:AU40"/>
    <mergeCell ref="AV40:AZ40"/>
    <mergeCell ref="BA40:BE40"/>
    <mergeCell ref="AB40:AF40"/>
    <mergeCell ref="AG40:AK40"/>
    <mergeCell ref="AG43:AK43"/>
    <mergeCell ref="AL43:AP43"/>
    <mergeCell ref="AQ43:AU43"/>
    <mergeCell ref="AV43:AZ43"/>
    <mergeCell ref="BA43:BE43"/>
    <mergeCell ref="R45:V45"/>
    <mergeCell ref="W45:AA45"/>
    <mergeCell ref="R43:V43"/>
    <mergeCell ref="W43:AA43"/>
    <mergeCell ref="AB43:AF43"/>
    <mergeCell ref="AV57:AZ57"/>
    <mergeCell ref="BA57:BE57"/>
    <mergeCell ref="I9:L9"/>
    <mergeCell ref="I10:L10"/>
    <mergeCell ref="I11:L11"/>
    <mergeCell ref="I12:L12"/>
    <mergeCell ref="AL55:AP55"/>
    <mergeCell ref="AQ55:AU55"/>
    <mergeCell ref="AV55:AZ55"/>
    <mergeCell ref="BA55:BE55"/>
    <mergeCell ref="R57:V57"/>
    <mergeCell ref="W57:AA57"/>
    <mergeCell ref="AB57:AF57"/>
    <mergeCell ref="AQ53:AU53"/>
    <mergeCell ref="AV53:AZ53"/>
    <mergeCell ref="BA53:BE53"/>
    <mergeCell ref="R55:V55"/>
    <mergeCell ref="W55:AA55"/>
    <mergeCell ref="AB55:AF55"/>
    <mergeCell ref="AG55:AK55"/>
    <mergeCell ref="AV51:AZ51"/>
    <mergeCell ref="BA51:BE51"/>
    <mergeCell ref="R53:V53"/>
    <mergeCell ref="W53:AA53"/>
    <mergeCell ref="I13:L13"/>
    <mergeCell ref="I14:L14"/>
    <mergeCell ref="I15:L15"/>
    <mergeCell ref="I16:L16"/>
    <mergeCell ref="I17:L17"/>
    <mergeCell ref="I18:L18"/>
    <mergeCell ref="AG57:AK57"/>
    <mergeCell ref="AL57:AP57"/>
    <mergeCell ref="AQ57:AU57"/>
    <mergeCell ref="AB53:AF53"/>
    <mergeCell ref="AG53:AK53"/>
    <mergeCell ref="AL53:AP53"/>
    <mergeCell ref="AB45:AF45"/>
    <mergeCell ref="AG45:AK45"/>
    <mergeCell ref="AL45:AP45"/>
    <mergeCell ref="AQ45:AU45"/>
    <mergeCell ref="I43:L43"/>
    <mergeCell ref="AB41:AF41"/>
    <mergeCell ref="AG41:AK41"/>
    <mergeCell ref="AL41:AP41"/>
    <mergeCell ref="AQ41:AU41"/>
    <mergeCell ref="AB37:AF37"/>
    <mergeCell ref="AG37:AK37"/>
    <mergeCell ref="AL37:AP37"/>
    <mergeCell ref="I32:L32"/>
    <mergeCell ref="I33:L33"/>
    <mergeCell ref="I34:L34"/>
    <mergeCell ref="I35:L35"/>
    <mergeCell ref="I19:L19"/>
    <mergeCell ref="I20:L20"/>
    <mergeCell ref="I21:L21"/>
    <mergeCell ref="I22:L22"/>
    <mergeCell ref="I23:L23"/>
    <mergeCell ref="I24:L24"/>
    <mergeCell ref="I48:L48"/>
    <mergeCell ref="I49:L49"/>
    <mergeCell ref="I50:L50"/>
    <mergeCell ref="I36:L36"/>
    <mergeCell ref="I37:L37"/>
    <mergeCell ref="I38:L38"/>
    <mergeCell ref="I39:L39"/>
    <mergeCell ref="I40:L40"/>
    <mergeCell ref="I41:L41"/>
    <mergeCell ref="M16:Q16"/>
    <mergeCell ref="M17:Q17"/>
    <mergeCell ref="M18:Q18"/>
    <mergeCell ref="M19:Q19"/>
    <mergeCell ref="M20:Q20"/>
    <mergeCell ref="M21:Q21"/>
    <mergeCell ref="I57:L57"/>
    <mergeCell ref="M6:Q6"/>
    <mergeCell ref="M9:Q9"/>
    <mergeCell ref="M10:Q10"/>
    <mergeCell ref="M11:Q11"/>
    <mergeCell ref="M12:Q12"/>
    <mergeCell ref="M13:Q13"/>
    <mergeCell ref="M14:Q14"/>
    <mergeCell ref="M15:Q15"/>
    <mergeCell ref="I51:L51"/>
    <mergeCell ref="I52:L52"/>
    <mergeCell ref="I53:L53"/>
    <mergeCell ref="I54:L54"/>
    <mergeCell ref="I55:L55"/>
    <mergeCell ref="I56:L56"/>
    <mergeCell ref="I45:L45"/>
    <mergeCell ref="I46:L46"/>
    <mergeCell ref="M30:Q30"/>
    <mergeCell ref="M32:Q32"/>
    <mergeCell ref="M33:Q33"/>
    <mergeCell ref="M34:Q34"/>
    <mergeCell ref="M35:Q35"/>
    <mergeCell ref="M23:Q23"/>
    <mergeCell ref="M24:Q24"/>
    <mergeCell ref="M25:Q25"/>
    <mergeCell ref="M26:Q26"/>
    <mergeCell ref="M27:Q27"/>
    <mergeCell ref="M28:Q28"/>
    <mergeCell ref="AM3:BE3"/>
    <mergeCell ref="M54:Q54"/>
    <mergeCell ref="M55:Q55"/>
    <mergeCell ref="M56:Q56"/>
    <mergeCell ref="M57:Q57"/>
    <mergeCell ref="M48:Q48"/>
    <mergeCell ref="M49:Q49"/>
    <mergeCell ref="M50:Q50"/>
    <mergeCell ref="M51:Q51"/>
    <mergeCell ref="M52:Q52"/>
    <mergeCell ref="M53:Q53"/>
    <mergeCell ref="M42:Q42"/>
    <mergeCell ref="M43:Q43"/>
    <mergeCell ref="M44:Q44"/>
    <mergeCell ref="M45:Q45"/>
    <mergeCell ref="M46:Q46"/>
    <mergeCell ref="M47:Q47"/>
    <mergeCell ref="M36:Q36"/>
    <mergeCell ref="M37:Q37"/>
    <mergeCell ref="M38:Q38"/>
    <mergeCell ref="M39:Q39"/>
    <mergeCell ref="M40:Q40"/>
    <mergeCell ref="M41:Q41"/>
    <mergeCell ref="M31:Q31"/>
  </mergeCells>
  <phoneticPr fontId="3"/>
  <dataValidations count="1">
    <dataValidation type="list" allowBlank="1" showInputMessage="1" showErrorMessage="1" sqref="AU1:BE2">
      <formula1>"全 体,取り組む場合"</formula1>
    </dataValidation>
  </dataValidations>
  <printOptions horizontalCentered="1"/>
  <pageMargins left="0.78740157480314965" right="0.78740157480314965" top="0.59055118110236227" bottom="0.59055118110236227" header="0.31496062992125984" footer="0.39370078740157483"/>
  <pageSetup paperSize="9" scale="73" firstPageNumber="45" fitToWidth="0" fitToHeight="0" orientation="portrait" useFirstPageNumber="1" r:id="rId1"/>
  <headerFooter alignWithMargins="0"/>
  <rowBreaks count="1" manualBreakCount="1">
    <brk id="5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別表1</vt:lpstr>
      <vt:lpstr>別表2</vt:lpstr>
      <vt:lpstr>別表3</vt:lpstr>
      <vt:lpstr>別表4～7</vt:lpstr>
      <vt:lpstr>別表3 (計画終了後のフォローアップ調査時に提出)</vt:lpstr>
      <vt:lpstr>別表1!Print_Area</vt:lpstr>
      <vt:lpstr>別表2!Print_Area</vt:lpstr>
      <vt:lpstr>別表3!Print_Area</vt:lpstr>
      <vt:lpstr>'別表3 (計画終了後のフォローアップ調査時に提出)'!Print_Area</vt:lpstr>
      <vt:lpstr>'別表4～7'!Print_Area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　滋史</cp:lastModifiedBy>
  <cp:lastPrinted>2024-12-09T08:04:35Z</cp:lastPrinted>
  <dcterms:created xsi:type="dcterms:W3CDTF">2003-12-23T15:00:00Z</dcterms:created>
  <dcterms:modified xsi:type="dcterms:W3CDTF">2025-01-10T04:49:16Z</dcterms:modified>
</cp:coreProperties>
</file>